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kineu.kz\system\admfl\ДЛЯ  ПРОВЕДЕНИЯ ЭКСПЕРТИЗЫ ОП  ПО СПЕЦ.НА НОВЫЙ ПРИЕМ   2022-23\ДВ и НО\"/>
    </mc:Choice>
  </mc:AlternateContent>
  <bookViews>
    <workbookView xWindow="0" yWindow="0" windowWidth="28800" windowHeight="12000" activeTab="1"/>
  </bookViews>
  <sheets>
    <sheet name="График учебного процесса НО кре" sheetId="33" r:id="rId1"/>
    <sheet name="НО- рус РУП по кредиту" sheetId="30" r:id="rId2"/>
    <sheet name="титул" sheetId="34" r:id="rId3"/>
  </sheets>
  <calcPr calcId="162913"/>
</workbook>
</file>

<file path=xl/calcChain.xml><?xml version="1.0" encoding="utf-8"?>
<calcChain xmlns="http://schemas.openxmlformats.org/spreadsheetml/2006/main">
  <c r="H41" i="30" l="1"/>
  <c r="H40" i="30"/>
  <c r="H37" i="30"/>
  <c r="E26" i="30" l="1"/>
  <c r="F26" i="30"/>
  <c r="G26" i="30"/>
  <c r="J26" i="30"/>
  <c r="K26" i="30"/>
  <c r="L26" i="30"/>
  <c r="M26" i="30"/>
  <c r="N26" i="30"/>
  <c r="O26" i="30"/>
  <c r="P26" i="30"/>
  <c r="Q26" i="30"/>
  <c r="R26" i="30"/>
  <c r="S26" i="30"/>
  <c r="T26" i="30"/>
  <c r="U26" i="30"/>
  <c r="V26" i="30"/>
  <c r="W26" i="30"/>
  <c r="X26" i="30"/>
  <c r="Y26" i="30"/>
  <c r="Z26" i="30"/>
  <c r="AA26" i="30"/>
  <c r="AB26" i="30"/>
  <c r="D26" i="30"/>
  <c r="H54" i="30"/>
  <c r="H51" i="30"/>
  <c r="H45" i="30"/>
  <c r="H34" i="30"/>
  <c r="H31" i="30"/>
  <c r="AH42" i="33" l="1"/>
  <c r="AE42" i="33"/>
  <c r="V42" i="33"/>
  <c r="P42" i="33"/>
  <c r="L42" i="33"/>
  <c r="H39" i="33"/>
  <c r="J39" i="33" s="1"/>
  <c r="H40" i="33"/>
  <c r="J40" i="33" s="1"/>
  <c r="H41" i="33"/>
  <c r="J41" i="33" s="1"/>
  <c r="H42" i="33"/>
  <c r="J42" i="33" s="1"/>
  <c r="H38" i="33"/>
  <c r="J38" i="33" s="1"/>
  <c r="E43" i="30"/>
  <c r="F43" i="30"/>
  <c r="G43" i="30"/>
  <c r="I43" i="30"/>
  <c r="J43" i="30"/>
  <c r="K43" i="30"/>
  <c r="L43" i="30"/>
  <c r="M43" i="30"/>
  <c r="N43" i="30"/>
  <c r="O43" i="30"/>
  <c r="P43" i="30"/>
  <c r="Q43" i="30"/>
  <c r="R43" i="30"/>
  <c r="S43" i="30"/>
  <c r="T43" i="30"/>
  <c r="U43" i="30"/>
  <c r="V43" i="30"/>
  <c r="W43" i="30"/>
  <c r="X43" i="30"/>
  <c r="Y43" i="30"/>
  <c r="Z43" i="30"/>
  <c r="AA43" i="30"/>
  <c r="AB43" i="30"/>
  <c r="D43" i="30"/>
  <c r="H48" i="30"/>
  <c r="H49" i="30"/>
  <c r="H50" i="30"/>
  <c r="H55" i="30"/>
  <c r="H56" i="30"/>
  <c r="H57" i="30"/>
  <c r="H59" i="30"/>
  <c r="H63" i="30"/>
  <c r="H60" i="30"/>
  <c r="H61" i="30"/>
  <c r="H62" i="30"/>
  <c r="H64" i="30"/>
  <c r="H66" i="30"/>
  <c r="H67" i="30"/>
  <c r="H44" i="30"/>
  <c r="H28" i="30"/>
  <c r="H29" i="30"/>
  <c r="H30" i="30"/>
  <c r="H32" i="30"/>
  <c r="H33" i="30"/>
  <c r="H35" i="30"/>
  <c r="H36" i="30"/>
  <c r="H38" i="30"/>
  <c r="H39" i="30"/>
  <c r="H27" i="30"/>
  <c r="H26" i="30" l="1"/>
  <c r="H43" i="30"/>
  <c r="I27" i="30"/>
  <c r="I26" i="30" s="1"/>
  <c r="H78" i="30" l="1"/>
  <c r="H80" i="30"/>
  <c r="H81" i="30"/>
  <c r="E8" i="30" l="1"/>
  <c r="E77" i="30" s="1"/>
  <c r="F8" i="30"/>
  <c r="F77" i="30" s="1"/>
  <c r="G8" i="30"/>
  <c r="G77" i="30" s="1"/>
  <c r="J8" i="30"/>
  <c r="J77" i="30" s="1"/>
  <c r="K8" i="30"/>
  <c r="K77" i="30" s="1"/>
  <c r="L8" i="30"/>
  <c r="L77" i="30" s="1"/>
  <c r="P8" i="30"/>
  <c r="P77" i="30" s="1"/>
  <c r="Q8" i="30"/>
  <c r="Q77" i="30" s="1"/>
  <c r="R8" i="30"/>
  <c r="R77" i="30" s="1"/>
  <c r="S8" i="30"/>
  <c r="S77" i="30" s="1"/>
  <c r="T8" i="30"/>
  <c r="T77" i="30" s="1"/>
  <c r="U8" i="30"/>
  <c r="U77" i="30" s="1"/>
  <c r="V8" i="30"/>
  <c r="V77" i="30" s="1"/>
  <c r="W8" i="30"/>
  <c r="W77" i="30" s="1"/>
  <c r="X8" i="30"/>
  <c r="X77" i="30" s="1"/>
  <c r="Y8" i="30"/>
  <c r="Y77" i="30" s="1"/>
  <c r="Z8" i="30"/>
  <c r="Z77" i="30" s="1"/>
  <c r="AA8" i="30"/>
  <c r="AA77" i="30" s="1"/>
  <c r="AB8" i="30"/>
  <c r="AB77" i="30" s="1"/>
  <c r="D8" i="30"/>
  <c r="D77" i="30" s="1"/>
  <c r="H25" i="30"/>
  <c r="I25" i="30" s="1"/>
  <c r="O24" i="30"/>
  <c r="N24" i="30"/>
  <c r="M24" i="30"/>
  <c r="H22" i="30"/>
  <c r="I22" i="30" s="1"/>
  <c r="H21" i="30"/>
  <c r="I21" i="30" s="1"/>
  <c r="H19" i="30"/>
  <c r="I19" i="30" s="1"/>
  <c r="H18" i="30"/>
  <c r="I18" i="30" s="1"/>
  <c r="H17" i="30"/>
  <c r="I17" i="30" s="1"/>
  <c r="H16" i="30"/>
  <c r="I16" i="30" s="1"/>
  <c r="H15" i="30"/>
  <c r="I15" i="30" s="1"/>
  <c r="H14" i="30"/>
  <c r="I14" i="30" s="1"/>
  <c r="H13" i="30"/>
  <c r="I13" i="30" s="1"/>
  <c r="H12" i="30"/>
  <c r="I12" i="30" s="1"/>
  <c r="H11" i="30"/>
  <c r="I11" i="30" s="1"/>
  <c r="H10" i="30"/>
  <c r="I10" i="30" s="1"/>
  <c r="O8" i="30" l="1"/>
  <c r="O77" i="30" s="1"/>
  <c r="N8" i="30"/>
  <c r="N77" i="30" s="1"/>
  <c r="M8" i="30"/>
  <c r="M77" i="30" s="1"/>
  <c r="H24" i="30"/>
  <c r="H8" i="30" l="1"/>
  <c r="H77" i="30" s="1"/>
  <c r="I24" i="30"/>
  <c r="I8" i="30" s="1"/>
  <c r="I77" i="30" s="1"/>
</calcChain>
</file>

<file path=xl/sharedStrings.xml><?xml version="1.0" encoding="utf-8"?>
<sst xmlns="http://schemas.openxmlformats.org/spreadsheetml/2006/main" count="380" uniqueCount="253">
  <si>
    <t>Индекс</t>
  </si>
  <si>
    <t>Барлығы</t>
  </si>
  <si>
    <t>1 курс</t>
  </si>
  <si>
    <t>2 курс</t>
  </si>
  <si>
    <t>3 курс</t>
  </si>
  <si>
    <t>4 курс</t>
  </si>
  <si>
    <t>1 сем.</t>
  </si>
  <si>
    <t>2 сем.</t>
  </si>
  <si>
    <t xml:space="preserve">3 сем.  </t>
  </si>
  <si>
    <t>4 сем.</t>
  </si>
  <si>
    <t>5 сем.</t>
  </si>
  <si>
    <t>6 сем.</t>
  </si>
  <si>
    <t>7 сем.</t>
  </si>
  <si>
    <t>8 сем</t>
  </si>
  <si>
    <t xml:space="preserve">Математика </t>
  </si>
  <si>
    <t xml:space="preserve">Информатика </t>
  </si>
  <si>
    <t>Физика</t>
  </si>
  <si>
    <t>Биология</t>
  </si>
  <si>
    <t>БМ</t>
  </si>
  <si>
    <t>БМ 01</t>
  </si>
  <si>
    <t>БМ 02</t>
  </si>
  <si>
    <t>БМ 03</t>
  </si>
  <si>
    <t>БМ 04</t>
  </si>
  <si>
    <t>К 00</t>
  </si>
  <si>
    <t>Ф 00</t>
  </si>
  <si>
    <t>БМ 05</t>
  </si>
  <si>
    <t xml:space="preserve">Кредит саны / Количество 
кредитов
</t>
  </si>
  <si>
    <t>Русский язык</t>
  </si>
  <si>
    <t>Русская литература</t>
  </si>
  <si>
    <t>Иностранный язык</t>
  </si>
  <si>
    <t>История Казахстана</t>
  </si>
  <si>
    <t>Самопознание</t>
  </si>
  <si>
    <t>Физическая культура</t>
  </si>
  <si>
    <t>Всемирная история</t>
  </si>
  <si>
    <t>Базовые  модули</t>
  </si>
  <si>
    <t>План учебного процесса</t>
  </si>
  <si>
    <t>Экзамен</t>
  </si>
  <si>
    <t>Всего</t>
  </si>
  <si>
    <t xml:space="preserve"> </t>
  </si>
  <si>
    <t>Развитие совершенствование физических качеств</t>
  </si>
  <si>
    <t>Применение основ социальных наук для социализации и адаптации в обществе и трудовом коллективе</t>
  </si>
  <si>
    <t>Профессиональные модули</t>
  </si>
  <si>
    <t>ПМ</t>
  </si>
  <si>
    <t>ПМ 01</t>
  </si>
  <si>
    <t>ПМ 02</t>
  </si>
  <si>
    <t>ПМ 03</t>
  </si>
  <si>
    <t>ПМ 05</t>
  </si>
  <si>
    <t>ПА 01</t>
  </si>
  <si>
    <t>ИА 01</t>
  </si>
  <si>
    <t>Промежуточная аттестация</t>
  </si>
  <si>
    <t>Итоговая аттестация</t>
  </si>
  <si>
    <t>Консультации</t>
  </si>
  <si>
    <t>Факультативные занятия</t>
  </si>
  <si>
    <t>Всего:</t>
  </si>
  <si>
    <t>Дисциплина по выбору обучающихся</t>
  </si>
  <si>
    <t>Модули, определяемые организацией образования</t>
  </si>
  <si>
    <t>МОО  01</t>
  </si>
  <si>
    <t>Итого на обязательное обучение</t>
  </si>
  <si>
    <t>ООД</t>
  </si>
  <si>
    <t>Общеобразовательные дисциплины</t>
  </si>
  <si>
    <t>ООД 01</t>
  </si>
  <si>
    <t>ООД 02</t>
  </si>
  <si>
    <t>ООД 03</t>
  </si>
  <si>
    <t>ООД 04</t>
  </si>
  <si>
    <t>ООД 05</t>
  </si>
  <si>
    <t>ООД 06</t>
  </si>
  <si>
    <t>ООД 07</t>
  </si>
  <si>
    <t>ООД 08</t>
  </si>
  <si>
    <t>ООД 09</t>
  </si>
  <si>
    <t>ООД 10</t>
  </si>
  <si>
    <t>Углубленный уровень</t>
  </si>
  <si>
    <t>ООД 11</t>
  </si>
  <si>
    <t>ООД 12</t>
  </si>
  <si>
    <t>Стандартный уровень</t>
  </si>
  <si>
    <t>ООД 13</t>
  </si>
  <si>
    <t>ООД 14</t>
  </si>
  <si>
    <t>Наименование циклов, дисциплин/модулей, практики</t>
  </si>
  <si>
    <t>Названия дисциплин</t>
  </si>
  <si>
    <t>Зачет (дифференцированный зачет)</t>
  </si>
  <si>
    <t>Контрольная работа</t>
  </si>
  <si>
    <t>теоретическое обучение</t>
  </si>
  <si>
    <t>лабораторно-практические работы</t>
  </si>
  <si>
    <t>курсовая работа/проект</t>
  </si>
  <si>
    <t>Производственное обучение и/или профессиональная (педагогическая)практика</t>
  </si>
  <si>
    <t>Объем учебного времени (часы)</t>
  </si>
  <si>
    <t>Обязательные дисциплины</t>
  </si>
  <si>
    <t>Казахский язык и литература</t>
  </si>
  <si>
    <t>Начальная военная и технологическая практика</t>
  </si>
  <si>
    <t>распределение по семестрам</t>
  </si>
  <si>
    <t>.....контроля</t>
  </si>
  <si>
    <t>из них</t>
  </si>
  <si>
    <t>Распределение по семестрам и курсам</t>
  </si>
  <si>
    <t>Применение информационно-коммуникационных и цифровых технологий</t>
  </si>
  <si>
    <t>Применение базовых знаний экономики и основ предпринимательства</t>
  </si>
  <si>
    <t>Построение модели учебной деятельности учащихся</t>
  </si>
  <si>
    <t>Транслирование учебной информации</t>
  </si>
  <si>
    <t>Профессиональная практика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</si>
  <si>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</si>
  <si>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</t>
  </si>
  <si>
    <t>Р</t>
  </si>
  <si>
    <t>IІ</t>
  </si>
  <si>
    <t>IІІ</t>
  </si>
  <si>
    <t>Резерв</t>
  </si>
  <si>
    <t>Курс</t>
  </si>
  <si>
    <t>неделя</t>
  </si>
  <si>
    <t>час</t>
  </si>
  <si>
    <t>кредит</t>
  </si>
  <si>
    <t>____________К.Каржасов</t>
  </si>
  <si>
    <t>Квалификация «4S01140101 - Учитель начального образования»</t>
  </si>
  <si>
    <t>Проектирование организационных, методических и технических условий</t>
  </si>
  <si>
    <t xml:space="preserve"> ТОО "Экибастузский Колледж Инновационного Евразийского Университета "</t>
  </si>
  <si>
    <t xml:space="preserve">СОЛАСОВАНО </t>
  </si>
  <si>
    <t xml:space="preserve">                  УТВЕРЖДАЮ</t>
  </si>
  <si>
    <t>Председатель Индустриального совета</t>
  </si>
  <si>
    <t xml:space="preserve">                             Директор колледжа</t>
  </si>
  <si>
    <t>_____________ Е.Зәкен</t>
  </si>
  <si>
    <t xml:space="preserve">                                              ___________ К.Каржасов                </t>
  </si>
  <si>
    <t>_____________ _____________ 2021г.</t>
  </si>
  <si>
    <t xml:space="preserve">                     _____________ ______ 2021г.</t>
  </si>
  <si>
    <t>Рабочий учебный план</t>
  </si>
  <si>
    <t xml:space="preserve">На базе основного среднего образования </t>
  </si>
  <si>
    <t xml:space="preserve">                                                                   Срок обучения -3г.10м.</t>
  </si>
  <si>
    <t>Форма обучения: дневная</t>
  </si>
  <si>
    <t>Специальность: 01140100 Педагогика и методика начального образования</t>
  </si>
  <si>
    <t xml:space="preserve">                                                                                          Квалификация: 4S01140101 - Учитель начального образования</t>
  </si>
  <si>
    <t>УТВЕРЖДАЮ</t>
  </si>
  <si>
    <t xml:space="preserve"> Директор колледжа</t>
  </si>
  <si>
    <t>"_______"_____________ 2021г.</t>
  </si>
  <si>
    <t>Код и наименование уровня образования: 011 – Образование</t>
  </si>
  <si>
    <t>0114 – Подготовка преподавателей с предметной специализацией</t>
  </si>
  <si>
    <t>Форма обучения - дневная</t>
  </si>
  <si>
    <t xml:space="preserve"> База основного среднего образования</t>
  </si>
  <si>
    <t>График учебного процесса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</si>
  <si>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</si>
  <si>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</si>
  <si>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</si>
  <si>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</si>
  <si>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</si>
  <si>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</si>
  <si>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</si>
  <si>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</si>
  <si>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</si>
  <si>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</si>
  <si>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</si>
  <si>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</si>
  <si>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К</t>
  </si>
  <si>
    <t>Увс</t>
  </si>
  <si>
    <t>Э</t>
  </si>
  <si>
    <t>Уи</t>
  </si>
  <si>
    <t>Увр</t>
  </si>
  <si>
    <t>Пвр</t>
  </si>
  <si>
    <t>Ул</t>
  </si>
  <si>
    <t>Пл</t>
  </si>
  <si>
    <t>ІҮ</t>
  </si>
  <si>
    <t>Уш</t>
  </si>
  <si>
    <t>Уд</t>
  </si>
  <si>
    <t>Пд</t>
  </si>
  <si>
    <t>Иа</t>
  </si>
  <si>
    <t xml:space="preserve">Теоретическое обучение </t>
  </si>
  <si>
    <t>Каникулы</t>
  </si>
  <si>
    <t>Введение в специальность</t>
  </si>
  <si>
    <t>У</t>
  </si>
  <si>
    <t xml:space="preserve"> Учебная практика</t>
  </si>
  <si>
    <t>П</t>
  </si>
  <si>
    <t>Производственная практика</t>
  </si>
  <si>
    <t xml:space="preserve"> Работа с интернетом</t>
  </si>
  <si>
    <t xml:space="preserve"> Технология внеклассной работы</t>
  </si>
  <si>
    <t>Технология внеклассной работы</t>
  </si>
  <si>
    <t>Первые дни ребенка в школе</t>
  </si>
  <si>
    <t>II Сводные данные по бюджету времени</t>
  </si>
  <si>
    <t>Преддипломная практика</t>
  </si>
  <si>
    <t>Летний лагерь</t>
  </si>
  <si>
    <t>Летняя практика в оздоровительном лагере</t>
  </si>
  <si>
    <t>Теоретическое обучение</t>
  </si>
  <si>
    <t>Производственное обучение/ Производственная практика</t>
  </si>
  <si>
    <t>Всего недель в учебном году</t>
  </si>
  <si>
    <t>Учебная</t>
  </si>
  <si>
    <t xml:space="preserve">Производственная </t>
  </si>
  <si>
    <t>ІІІ</t>
  </si>
  <si>
    <t>IҮ</t>
  </si>
  <si>
    <t>Специальность: 01140600 - Педагогика и методика начального образования</t>
  </si>
  <si>
    <t>Директордың оқу жұмысы бойынша орынбасары</t>
  </si>
  <si>
    <t>ПМ 04</t>
  </si>
  <si>
    <t>4S01140101 - Учитель начального образования</t>
  </si>
  <si>
    <t>Уп</t>
  </si>
  <si>
    <t>Пп</t>
  </si>
  <si>
    <t>Пв</t>
  </si>
  <si>
    <t>Уе</t>
  </si>
  <si>
    <t>Т</t>
  </si>
  <si>
    <t>ПА</t>
  </si>
  <si>
    <t>ИА</t>
  </si>
  <si>
    <t>ПР</t>
  </si>
  <si>
    <t>ЧАСЫ</t>
  </si>
  <si>
    <t>КРЕД</t>
  </si>
  <si>
    <t>НЕД</t>
  </si>
  <si>
    <t xml:space="preserve">Уп </t>
  </si>
  <si>
    <t>Подготовка к пробной практике</t>
  </si>
  <si>
    <t xml:space="preserve">Пп </t>
  </si>
  <si>
    <t>Пробная практика в школе</t>
  </si>
  <si>
    <t>Практика по естествознанию</t>
  </si>
  <si>
    <t>Па</t>
  </si>
  <si>
    <t xml:space="preserve">Спортивные секции </t>
  </si>
  <si>
    <t>Охрана репродуктивного здоровья</t>
  </si>
  <si>
    <t xml:space="preserve">Формирование обновленной познавательной компетенции в обучении </t>
  </si>
  <si>
    <t>Химия</t>
  </si>
  <si>
    <t>Владеть сведениями о формах и методах организации педагогической деятельности (учебная практика)
Владеть Учебная  ознакомительная практика  ("Введение в специальность")</t>
  </si>
  <si>
    <t>РО 1.1. Укреплять здоровье и соблюдать принципы здорового образа жизни</t>
  </si>
  <si>
    <t xml:space="preserve">РО 2.2. Использовать услуги информационно-справочных и интерактивных веб-порталов </t>
  </si>
  <si>
    <t xml:space="preserve">РО 3.2. Определять возможность успеха и риска предпринимательской деятельности </t>
  </si>
  <si>
    <t>РО 4.2. Понимать роль и место культуры народов Республики Казахстан в мировой цивилизации</t>
  </si>
  <si>
    <t>РО 4.3. Владеть сведениями об основных отраслях права</t>
  </si>
  <si>
    <t xml:space="preserve">РО 4.4. Владеть основными понятиями социологии и политологии </t>
  </si>
  <si>
    <t xml:space="preserve">РО  5.1. Владеть технологией критериального оценивания и способами подготовки дескрипторов заданий  </t>
  </si>
  <si>
    <t xml:space="preserve"> РО 5.2. Знать  и применять способы организации обратной связи с учащимися на уроке и  эффективные приемы  подачи нового материала вне учебника</t>
  </si>
  <si>
    <t>РО 1.1.  Применять основные понятия предмета педагогики</t>
  </si>
  <si>
    <t>РО 1.2. Совершенствовать физические качества, психологические и физиологические способности</t>
  </si>
  <si>
    <t xml:space="preserve">РО 2.1. Применять методы, формы, приемы, средства воспитания при  планировании воспитательной работы с учащимися. </t>
  </si>
  <si>
    <t>РО 4.1. Ориентироваться  в наиболее общих философских вопросах</t>
  </si>
  <si>
    <t>Проходить подготовку  к преддипломной практике (учебная практика)</t>
  </si>
  <si>
    <t>Участвовать в проведении практики  " Первые дни ребенка в школе"</t>
  </si>
  <si>
    <t>Владеть профессионально-педагогической компетенцией в области методики и технологии воспитательной работы с учащимися. Проводить технологию внеклассной работы (педагогическая практика)</t>
  </si>
  <si>
    <t xml:space="preserve">  Организовать летнюю практику в оздоровительном лагере (педагогическая практика) </t>
  </si>
  <si>
    <t>Применять методы внутришкольного контроля, стили руководства, передовой опыт педагогов (преддипломная практика)</t>
  </si>
  <si>
    <t>Проводить полевую практику по естествознанию (учебная практика)</t>
  </si>
  <si>
    <t>РО 3.4.  Применять методику обучения естествознанию, познания мира в начальных классах</t>
  </si>
  <si>
    <t>РО 3.2. Изучать детскую литературу, применять приемы  выразительного чтения художественной литературы  для учащихся начального класса</t>
  </si>
  <si>
    <t xml:space="preserve"> Владеть профессионально-педагогической компетенцией в области методики и технологии воспитательной работы с учащимися (учебная практика)</t>
  </si>
  <si>
    <t xml:space="preserve"> Владеть профессионально-педагогической компетенцией в области методики учебно-воспитательной работы с учащимися (учебная практика)</t>
  </si>
  <si>
    <t>РО 2.3.  Планировать и проводить занятия с использованием новых педагогических инновационных технологий,использовать эффективные психолого-педагогические, в том числе инклюзивные технологии в профессиональной деятельности</t>
  </si>
  <si>
    <t>РО 2.2. Применять технику педагогического мастерства при общении с учащимися, ученическим коллективом и родителями</t>
  </si>
  <si>
    <t>РО 2.1. Применять методы, формы, приемы, средства воспитания при  планировании воспитательной работы с учащимися</t>
  </si>
  <si>
    <t>Проводить пробную практику в школе</t>
  </si>
  <si>
    <t>Применять методы  построения модели учебной деятельности учащихся (учебная практика)</t>
  </si>
  <si>
    <t>Владеть сведениями  по применению информационно-коммуникационных и цифровых технологий (учебная практика )</t>
  </si>
  <si>
    <t>РО 3.5. Определять цели и задачи физического воспитания, методику обучения физического воспитания, формы и методы организации занятий.</t>
  </si>
  <si>
    <t>ПМ 06</t>
  </si>
  <si>
    <t>РО 6.2. Применять основные понятия предмета  этнопедагогики, особенности национального воспитания казахского народа, виды, принципы, методы, формы обучения</t>
  </si>
  <si>
    <t>Взаимодействие с профессиональным сообществом и со всеми заинтересованными сторонами образования</t>
  </si>
  <si>
    <t>Изучение уровня усвоения обучающимися содержания образования, создание образовательной среды</t>
  </si>
  <si>
    <t xml:space="preserve">Методическое обеспечение образовательного процесса </t>
  </si>
  <si>
    <t>РО 4.1. Применять элементарную теорию музыки и сольфеджио, музыкальную грамотность, выполнять творческие задания, организовать внеклассные и внешкольные формы музыкального воспитания</t>
  </si>
  <si>
    <t>РО 4.2. Применять теоретические и методические основы предмета самопознания, воспитательную значимость нравственного взаимоотношения и наследия, а также цели и задачи, формы, методы обучения самопознанию</t>
  </si>
  <si>
    <t>РО 4.3. Организовывать обучение предмета "Художественный труд", цели и задачи методики, содержание, структуры, формы и методы</t>
  </si>
  <si>
    <t>РО 5.1. Планировать и проводить занятия, применяя виды и структуры, методы педагогической технологии и различные технологии</t>
  </si>
  <si>
    <t>РО 5.2.Использовать результаты научных исследований для совершенствования образовательного процесса</t>
  </si>
  <si>
    <t>РО2.3.Составлять документы, регулирующие трудовые отношения на государственном языке с использованием информационно-справочных служб.</t>
  </si>
  <si>
    <t>РО 3.1. Освоить основные проблемы в области экономической теории, понимать тенденций развития мировой экономики</t>
  </si>
  <si>
    <t>РО 1.2. Знать и применять в учебном процессе познавательные процессы, особенности эмоциональных процессов личности в соответствии с возрастными особенностями</t>
  </si>
  <si>
    <t>РО 2.4. Осуществление эффективной организации образовательного процесса в малокомплектной школе</t>
  </si>
  <si>
    <t>РО 3.1. Понимать теорию русского языка, решать языковые проблемы, анализировать, систематизировать, обобщать факты, касающиеся языка, общаться свободно устно и письменно</t>
  </si>
  <si>
    <t>РО 3.3. Изучать понятия арифметического, алгебраического, геометрического материала и величины, применять методику преподавания материала по информатике</t>
  </si>
  <si>
    <t>РО 6.1.Использовать технологию управления образовательным процессом через организацию субъектно-субъективного взаимодействия всех участников педагогического процесса</t>
  </si>
  <si>
    <t>русский язык и математика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</si>
</sst>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8.5"/>
      <name val="Times New Roman"/>
      <family val="1"/>
      <charset val="204"/>
    </font>
    <font>
      <b/>
      <sz val="8.5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7030A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rgb="FF7030A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1" fontId="1" fillId="0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2" borderId="0" xfId="0" applyFill="1"/>
    <xf numFmtId="0" fontId="0" fillId="0" borderId="0" xfId="0" applyFill="1" applyAlignment="1">
      <alignment horizontal="center" vertical="center"/>
    </xf>
    <xf numFmtId="0" fontId="3" fillId="0" borderId="0" xfId="0" applyFont="1" applyFill="1"/>
    <xf numFmtId="1" fontId="2" fillId="4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center" vertical="center" wrapText="1"/>
    </xf>
    <xf numFmtId="1" fontId="1" fillId="5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1" fontId="1" fillId="5" borderId="7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0" fillId="2" borderId="0" xfId="0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vertical="top" wrapText="1"/>
    </xf>
    <xf numFmtId="0" fontId="1" fillId="5" borderId="2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1" fontId="2" fillId="5" borderId="7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vertical="top" wrapText="1"/>
    </xf>
    <xf numFmtId="0" fontId="0" fillId="0" borderId="1" xfId="0" applyBorder="1"/>
    <xf numFmtId="0" fontId="1" fillId="0" borderId="7" xfId="0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wrapText="1"/>
    </xf>
    <xf numFmtId="0" fontId="3" fillId="0" borderId="26" xfId="0" applyNumberFormat="1" applyFont="1" applyFill="1" applyBorder="1" applyAlignment="1" applyProtection="1">
      <alignment vertical="top"/>
    </xf>
    <xf numFmtId="0" fontId="3" fillId="0" borderId="27" xfId="0" applyNumberFormat="1" applyFont="1" applyFill="1" applyBorder="1" applyAlignment="1" applyProtection="1">
      <alignment vertical="top"/>
    </xf>
    <xf numFmtId="0" fontId="3" fillId="0" borderId="28" xfId="0" applyNumberFormat="1" applyFont="1" applyFill="1" applyBorder="1" applyAlignment="1" applyProtection="1">
      <alignment vertical="top"/>
    </xf>
    <xf numFmtId="0" fontId="3" fillId="0" borderId="29" xfId="0" applyNumberFormat="1" applyFont="1" applyFill="1" applyBorder="1" applyAlignment="1" applyProtection="1">
      <alignment vertical="top"/>
    </xf>
    <xf numFmtId="0" fontId="3" fillId="0" borderId="30" xfId="0" applyNumberFormat="1" applyFont="1" applyFill="1" applyBorder="1" applyAlignment="1" applyProtection="1">
      <alignment vertical="top"/>
    </xf>
    <xf numFmtId="0" fontId="3" fillId="0" borderId="31" xfId="0" applyNumberFormat="1" applyFont="1" applyFill="1" applyBorder="1" applyAlignment="1" applyProtection="1">
      <alignment vertical="top"/>
    </xf>
    <xf numFmtId="0" fontId="3" fillId="0" borderId="7" xfId="0" applyNumberFormat="1" applyFont="1" applyFill="1" applyBorder="1" applyAlignment="1" applyProtection="1">
      <alignment vertical="top"/>
    </xf>
    <xf numFmtId="0" fontId="3" fillId="0" borderId="32" xfId="0" applyNumberFormat="1" applyFont="1" applyFill="1" applyBorder="1" applyAlignment="1" applyProtection="1">
      <alignment vertical="top"/>
    </xf>
    <xf numFmtId="0" fontId="3" fillId="0" borderId="8" xfId="0" applyNumberFormat="1" applyFont="1" applyFill="1" applyBorder="1" applyAlignment="1" applyProtection="1">
      <alignment vertical="top"/>
    </xf>
    <xf numFmtId="0" fontId="3" fillId="0" borderId="10" xfId="0" applyNumberFormat="1" applyFont="1" applyFill="1" applyBorder="1" applyAlignment="1" applyProtection="1">
      <alignment vertical="top"/>
    </xf>
    <xf numFmtId="0" fontId="3" fillId="0" borderId="33" xfId="0" applyNumberFormat="1" applyFont="1" applyFill="1" applyBorder="1" applyAlignment="1" applyProtection="1">
      <alignment vertical="top"/>
    </xf>
    <xf numFmtId="0" fontId="3" fillId="0" borderId="34" xfId="0" applyNumberFormat="1" applyFont="1" applyFill="1" applyBorder="1" applyAlignment="1" applyProtection="1">
      <alignment vertical="top"/>
    </xf>
    <xf numFmtId="0" fontId="3" fillId="0" borderId="35" xfId="0" applyNumberFormat="1" applyFont="1" applyFill="1" applyBorder="1" applyAlignment="1" applyProtection="1">
      <alignment vertical="top"/>
    </xf>
    <xf numFmtId="0" fontId="3" fillId="0" borderId="36" xfId="0" applyNumberFormat="1" applyFont="1" applyFill="1" applyBorder="1" applyAlignment="1" applyProtection="1">
      <alignment vertical="top"/>
    </xf>
    <xf numFmtId="0" fontId="3" fillId="0" borderId="37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48" xfId="0" applyNumberFormat="1" applyFont="1" applyFill="1" applyBorder="1" applyAlignment="1" applyProtection="1">
      <alignment horizontal="center" vertical="top"/>
    </xf>
    <xf numFmtId="0" fontId="3" fillId="0" borderId="49" xfId="0" applyNumberFormat="1" applyFont="1" applyFill="1" applyBorder="1" applyAlignment="1" applyProtection="1">
      <alignment horizontal="center" vertical="top"/>
    </xf>
    <xf numFmtId="0" fontId="3" fillId="0" borderId="50" xfId="0" applyNumberFormat="1" applyFont="1" applyFill="1" applyBorder="1" applyAlignment="1" applyProtection="1">
      <alignment horizontal="center" vertical="top"/>
    </xf>
    <xf numFmtId="0" fontId="17" fillId="0" borderId="0" xfId="0" applyFont="1" applyAlignment="1">
      <alignment horizontal="center"/>
    </xf>
    <xf numFmtId="0" fontId="10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/>
    <xf numFmtId="0" fontId="18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vertical="top"/>
    </xf>
    <xf numFmtId="0" fontId="9" fillId="0" borderId="0" xfId="0" applyFont="1" applyAlignment="1">
      <alignment horizontal="center"/>
    </xf>
    <xf numFmtId="0" fontId="14" fillId="0" borderId="0" xfId="0" applyNumberFormat="1" applyFont="1" applyFill="1" applyBorder="1" applyAlignment="1" applyProtection="1">
      <alignment horizontal="center" vertical="top"/>
    </xf>
    <xf numFmtId="0" fontId="17" fillId="5" borderId="0" xfId="0" applyFont="1" applyFill="1" applyAlignment="1">
      <alignment horizontal="center"/>
    </xf>
    <xf numFmtId="0" fontId="17" fillId="5" borderId="0" xfId="0" applyFont="1" applyFill="1" applyAlignment="1"/>
    <xf numFmtId="0" fontId="17" fillId="0" borderId="0" xfId="0" applyFont="1" applyAlignment="1"/>
    <xf numFmtId="0" fontId="0" fillId="0" borderId="0" xfId="0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NumberFormat="1" applyFont="1" applyFill="1" applyBorder="1" applyAlignment="1" applyProtection="1">
      <alignment horizontal="center" vertical="top"/>
    </xf>
    <xf numFmtId="0" fontId="19" fillId="0" borderId="0" xfId="0" applyFont="1" applyAlignment="1">
      <alignment horizontal="left"/>
    </xf>
    <xf numFmtId="49" fontId="20" fillId="0" borderId="0" xfId="0" applyNumberFormat="1" applyFont="1" applyFill="1" applyBorder="1" applyAlignment="1" applyProtection="1">
      <alignment horizontal="center" vertical="top"/>
    </xf>
    <xf numFmtId="0" fontId="17" fillId="0" borderId="0" xfId="0" applyFont="1" applyAlignment="1">
      <alignment horizontal="left"/>
    </xf>
    <xf numFmtId="0" fontId="17" fillId="5" borderId="0" xfId="0" applyFont="1" applyFill="1" applyAlignment="1">
      <alignment horizontal="left"/>
    </xf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21" fillId="0" borderId="0" xfId="0" applyNumberFormat="1" applyFont="1" applyFill="1" applyBorder="1" applyAlignment="1" applyProtection="1">
      <alignment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21" fillId="0" borderId="1" xfId="0" applyNumberFormat="1" applyFont="1" applyFill="1" applyBorder="1" applyAlignment="1" applyProtection="1">
      <alignment horizontal="center" vertical="top"/>
    </xf>
    <xf numFmtId="0" fontId="3" fillId="0" borderId="2" xfId="0" applyNumberFormat="1" applyFont="1" applyFill="1" applyBorder="1" applyAlignment="1" applyProtection="1">
      <alignment horizontal="center" vertical="top"/>
    </xf>
    <xf numFmtId="0" fontId="23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left" vertical="top"/>
    </xf>
    <xf numFmtId="0" fontId="12" fillId="0" borderId="1" xfId="0" applyNumberFormat="1" applyFont="1" applyFill="1" applyBorder="1" applyAlignment="1" applyProtection="1">
      <alignment vertical="top"/>
    </xf>
    <xf numFmtId="0" fontId="24" fillId="0" borderId="0" xfId="0" applyFont="1"/>
    <xf numFmtId="0" fontId="0" fillId="0" borderId="0" xfId="0" applyBorder="1"/>
    <xf numFmtId="0" fontId="24" fillId="0" borderId="0" xfId="0" applyFont="1" applyAlignment="1">
      <alignment horizontal="left"/>
    </xf>
    <xf numFmtId="0" fontId="3" fillId="0" borderId="54" xfId="0" applyNumberFormat="1" applyFont="1" applyFill="1" applyBorder="1" applyAlignment="1" applyProtection="1">
      <alignment vertical="top"/>
    </xf>
    <xf numFmtId="0" fontId="24" fillId="0" borderId="0" xfId="0" applyFont="1" applyBorder="1"/>
    <xf numFmtId="0" fontId="3" fillId="0" borderId="0" xfId="0" applyNumberFormat="1" applyFont="1" applyFill="1" applyBorder="1" applyAlignment="1" applyProtection="1">
      <alignment vertical="top" wrapText="1"/>
    </xf>
    <xf numFmtId="0" fontId="0" fillId="0" borderId="0" xfId="0" applyNumberFormat="1" applyFill="1" applyBorder="1" applyAlignment="1" applyProtection="1">
      <alignment vertical="top"/>
    </xf>
    <xf numFmtId="0" fontId="0" fillId="0" borderId="0" xfId="0" applyNumberFormat="1" applyFont="1" applyFill="1" applyBorder="1" applyAlignment="1" applyProtection="1">
      <alignment horizontal="left" vertical="top"/>
    </xf>
    <xf numFmtId="1" fontId="7" fillId="0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top" wrapText="1"/>
    </xf>
    <xf numFmtId="0" fontId="1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 applyProtection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vertical="top" wrapText="1"/>
    </xf>
    <xf numFmtId="0" fontId="12" fillId="2" borderId="1" xfId="0" applyNumberFormat="1" applyFont="1" applyFill="1" applyBorder="1" applyAlignment="1" applyProtection="1">
      <alignment horizontal="center" vertical="top"/>
    </xf>
    <xf numFmtId="0" fontId="12" fillId="0" borderId="3" xfId="0" applyNumberFormat="1" applyFont="1" applyFill="1" applyBorder="1" applyAlignment="1" applyProtection="1">
      <alignment horizontal="center" vertical="top"/>
    </xf>
    <xf numFmtId="0" fontId="12" fillId="0" borderId="36" xfId="0" applyNumberFormat="1" applyFont="1" applyFill="1" applyBorder="1" applyAlignment="1" applyProtection="1">
      <alignment horizontal="left" vertical="top"/>
    </xf>
    <xf numFmtId="0" fontId="12" fillId="0" borderId="36" xfId="0" applyNumberFormat="1" applyFont="1" applyFill="1" applyBorder="1" applyAlignment="1" applyProtection="1">
      <alignment vertical="top"/>
    </xf>
    <xf numFmtId="0" fontId="3" fillId="0" borderId="19" xfId="0" applyNumberFormat="1" applyFont="1" applyFill="1" applyBorder="1" applyAlignment="1" applyProtection="1">
      <alignment vertical="top"/>
    </xf>
    <xf numFmtId="0" fontId="3" fillId="0" borderId="55" xfId="0" applyNumberFormat="1" applyFont="1" applyFill="1" applyBorder="1" applyAlignment="1" applyProtection="1">
      <alignment vertical="top"/>
    </xf>
    <xf numFmtId="0" fontId="3" fillId="0" borderId="4" xfId="0" applyNumberFormat="1" applyFont="1" applyFill="1" applyBorder="1" applyAlignment="1" applyProtection="1">
      <alignment vertical="top"/>
    </xf>
    <xf numFmtId="0" fontId="3" fillId="0" borderId="56" xfId="0" applyNumberFormat="1" applyFont="1" applyFill="1" applyBorder="1" applyAlignment="1" applyProtection="1">
      <alignment vertical="top"/>
    </xf>
    <xf numFmtId="0" fontId="3" fillId="0" borderId="2" xfId="0" applyNumberFormat="1" applyFont="1" applyFill="1" applyBorder="1" applyAlignment="1" applyProtection="1">
      <alignment vertical="top"/>
    </xf>
    <xf numFmtId="0" fontId="3" fillId="0" borderId="57" xfId="0" applyNumberFormat="1" applyFont="1" applyFill="1" applyBorder="1" applyAlignment="1" applyProtection="1">
      <alignment vertical="top"/>
    </xf>
    <xf numFmtId="0" fontId="3" fillId="0" borderId="11" xfId="0" applyNumberFormat="1" applyFont="1" applyFill="1" applyBorder="1" applyAlignment="1" applyProtection="1">
      <alignment vertical="top"/>
    </xf>
    <xf numFmtId="0" fontId="3" fillId="0" borderId="13" xfId="0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/>
    </xf>
    <xf numFmtId="0" fontId="22" fillId="5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vertical="top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3" borderId="1" xfId="0" applyFont="1" applyFill="1" applyBorder="1"/>
    <xf numFmtId="1" fontId="4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" fontId="4" fillId="5" borderId="1" xfId="0" applyNumberFormat="1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top"/>
    </xf>
    <xf numFmtId="0" fontId="27" fillId="0" borderId="1" xfId="0" applyFont="1" applyBorder="1"/>
    <xf numFmtId="0" fontId="28" fillId="0" borderId="1" xfId="0" applyFont="1" applyBorder="1"/>
    <xf numFmtId="0" fontId="27" fillId="0" borderId="1" xfId="0" applyFont="1" applyFill="1" applyBorder="1"/>
    <xf numFmtId="0" fontId="12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12" fillId="0" borderId="2" xfId="0" applyNumberFormat="1" applyFont="1" applyFill="1" applyBorder="1" applyAlignment="1" applyProtection="1">
      <alignment vertical="top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7" fillId="5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5" borderId="1" xfId="0" applyNumberFormat="1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vertical="top" wrapText="1"/>
    </xf>
    <xf numFmtId="0" fontId="3" fillId="0" borderId="19" xfId="0" applyNumberFormat="1" applyFont="1" applyFill="1" applyBorder="1" applyAlignment="1" applyProtection="1">
      <alignment horizontal="center" vertical="top"/>
    </xf>
    <xf numFmtId="0" fontId="3" fillId="0" borderId="20" xfId="0" applyNumberFormat="1" applyFont="1" applyFill="1" applyBorder="1" applyAlignment="1" applyProtection="1">
      <alignment horizontal="center" vertical="top"/>
    </xf>
    <xf numFmtId="0" fontId="3" fillId="0" borderId="21" xfId="0" applyNumberFormat="1" applyFont="1" applyFill="1" applyBorder="1" applyAlignment="1" applyProtection="1">
      <alignment horizontal="center" vertical="top"/>
    </xf>
    <xf numFmtId="0" fontId="3" fillId="0" borderId="48" xfId="0" applyNumberFormat="1" applyFont="1" applyFill="1" applyBorder="1" applyAlignment="1" applyProtection="1">
      <alignment horizontal="center" vertical="top"/>
    </xf>
    <xf numFmtId="0" fontId="3" fillId="0" borderId="49" xfId="0" applyNumberFormat="1" applyFont="1" applyFill="1" applyBorder="1" applyAlignment="1" applyProtection="1">
      <alignment horizontal="center" vertical="top"/>
    </xf>
    <xf numFmtId="0" fontId="3" fillId="0" borderId="50" xfId="0" applyNumberFormat="1" applyFont="1" applyFill="1" applyBorder="1" applyAlignment="1" applyProtection="1">
      <alignment horizontal="center" vertical="top"/>
    </xf>
    <xf numFmtId="0" fontId="3" fillId="0" borderId="38" xfId="0" applyNumberFormat="1" applyFont="1" applyFill="1" applyBorder="1" applyAlignment="1" applyProtection="1">
      <alignment horizontal="center" vertical="top"/>
    </xf>
    <xf numFmtId="0" fontId="3" fillId="0" borderId="39" xfId="0" applyNumberFormat="1" applyFont="1" applyFill="1" applyBorder="1" applyAlignment="1" applyProtection="1">
      <alignment horizontal="center" vertical="top"/>
    </xf>
    <xf numFmtId="0" fontId="3" fillId="0" borderId="40" xfId="0" applyNumberFormat="1" applyFont="1" applyFill="1" applyBorder="1" applyAlignment="1" applyProtection="1">
      <alignment horizontal="center" vertical="top"/>
    </xf>
    <xf numFmtId="0" fontId="3" fillId="0" borderId="46" xfId="0" applyNumberFormat="1" applyFont="1" applyFill="1" applyBorder="1" applyAlignment="1" applyProtection="1">
      <alignment horizontal="center" vertical="top"/>
    </xf>
    <xf numFmtId="0" fontId="3" fillId="0" borderId="5" xfId="0" applyNumberFormat="1" applyFont="1" applyFill="1" applyBorder="1" applyAlignment="1" applyProtection="1">
      <alignment horizontal="center" vertical="top"/>
    </xf>
    <xf numFmtId="0" fontId="3" fillId="0" borderId="47" xfId="0" applyNumberFormat="1" applyFont="1" applyFill="1" applyBorder="1" applyAlignment="1" applyProtection="1">
      <alignment horizontal="center" vertical="top"/>
    </xf>
    <xf numFmtId="0" fontId="3" fillId="0" borderId="43" xfId="0" applyNumberFormat="1" applyFont="1" applyFill="1" applyBorder="1" applyAlignment="1" applyProtection="1">
      <alignment horizontal="center" vertical="top"/>
    </xf>
    <xf numFmtId="0" fontId="3" fillId="0" borderId="45" xfId="0" applyNumberFormat="1" applyFont="1" applyFill="1" applyBorder="1" applyAlignment="1" applyProtection="1">
      <alignment horizontal="center" vertical="top"/>
    </xf>
    <xf numFmtId="0" fontId="3" fillId="0" borderId="44" xfId="0" applyNumberFormat="1" applyFont="1" applyFill="1" applyBorder="1" applyAlignment="1" applyProtection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12" fillId="0" borderId="1" xfId="0" applyNumberFormat="1" applyFont="1" applyFill="1" applyBorder="1" applyAlignment="1" applyProtection="1">
      <alignment horizontal="center" vertical="top" wrapText="1"/>
    </xf>
    <xf numFmtId="0" fontId="12" fillId="0" borderId="1" xfId="0" applyNumberFormat="1" applyFont="1" applyFill="1" applyBorder="1" applyAlignment="1" applyProtection="1">
      <alignment horizontal="center" vertical="top"/>
    </xf>
    <xf numFmtId="0" fontId="12" fillId="0" borderId="0" xfId="0" applyNumberFormat="1" applyFont="1" applyFill="1" applyBorder="1" applyAlignment="1" applyProtection="1">
      <alignment horizontal="center" vertical="top"/>
    </xf>
    <xf numFmtId="0" fontId="3" fillId="0" borderId="55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18" xfId="0" applyNumberFormat="1" applyFont="1" applyFill="1" applyBorder="1" applyAlignment="1" applyProtection="1">
      <alignment horizontal="center" vertical="top"/>
    </xf>
    <xf numFmtId="0" fontId="3" fillId="0" borderId="16" xfId="0" applyNumberFormat="1" applyFont="1" applyFill="1" applyBorder="1" applyAlignment="1" applyProtection="1">
      <alignment horizontal="center" vertical="top"/>
    </xf>
    <xf numFmtId="0" fontId="3" fillId="0" borderId="17" xfId="0" applyNumberFormat="1" applyFont="1" applyFill="1" applyBorder="1" applyAlignment="1" applyProtection="1">
      <alignment horizontal="center" vertical="top"/>
    </xf>
    <xf numFmtId="0" fontId="3" fillId="0" borderId="41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42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center" vertical="top" wrapText="1"/>
    </xf>
    <xf numFmtId="0" fontId="3" fillId="0" borderId="16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43" xfId="0" applyNumberFormat="1" applyFont="1" applyFill="1" applyBorder="1" applyAlignment="1" applyProtection="1">
      <alignment horizontal="center" vertical="top" wrapText="1"/>
    </xf>
    <xf numFmtId="0" fontId="3" fillId="0" borderId="44" xfId="0" applyNumberFormat="1" applyFont="1" applyFill="1" applyBorder="1" applyAlignment="1" applyProtection="1">
      <alignment horizontal="center" vertical="top" wrapText="1"/>
    </xf>
    <xf numFmtId="0" fontId="3" fillId="0" borderId="45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/>
    </xf>
    <xf numFmtId="0" fontId="3" fillId="0" borderId="19" xfId="0" applyNumberFormat="1" applyFont="1" applyFill="1" applyBorder="1" applyAlignment="1" applyProtection="1">
      <alignment horizontal="center" vertical="top" wrapText="1"/>
    </xf>
    <xf numFmtId="0" fontId="3" fillId="0" borderId="20" xfId="0" applyNumberFormat="1" applyFont="1" applyFill="1" applyBorder="1" applyAlignment="1" applyProtection="1">
      <alignment horizontal="center" vertical="top" wrapText="1"/>
    </xf>
    <xf numFmtId="0" fontId="3" fillId="0" borderId="21" xfId="0" applyNumberFormat="1" applyFont="1" applyFill="1" applyBorder="1" applyAlignment="1" applyProtection="1">
      <alignment horizontal="center" vertical="top" wrapText="1"/>
    </xf>
    <xf numFmtId="0" fontId="3" fillId="0" borderId="38" xfId="0" applyNumberFormat="1" applyFont="1" applyFill="1" applyBorder="1" applyAlignment="1" applyProtection="1">
      <alignment horizontal="center" vertical="top" wrapText="1"/>
    </xf>
    <xf numFmtId="0" fontId="3" fillId="0" borderId="33" xfId="0" applyNumberFormat="1" applyFont="1" applyFill="1" applyBorder="1" applyAlignment="1" applyProtection="1">
      <alignment horizontal="center" vertical="top"/>
    </xf>
    <xf numFmtId="0" fontId="3" fillId="0" borderId="34" xfId="0" applyNumberFormat="1" applyFont="1" applyFill="1" applyBorder="1" applyAlignment="1" applyProtection="1">
      <alignment horizontal="center" vertical="top"/>
    </xf>
    <xf numFmtId="0" fontId="3" fillId="0" borderId="35" xfId="0" applyNumberFormat="1" applyFont="1" applyFill="1" applyBorder="1" applyAlignment="1" applyProtection="1">
      <alignment horizontal="center" vertical="top"/>
    </xf>
    <xf numFmtId="0" fontId="10" fillId="0" borderId="0" xfId="0" applyFont="1" applyAlignment="1">
      <alignment horizontal="center"/>
    </xf>
    <xf numFmtId="0" fontId="11" fillId="0" borderId="0" xfId="0" applyNumberFormat="1" applyFont="1" applyFill="1" applyBorder="1" applyAlignment="1" applyProtection="1">
      <alignment horizontal="center" vertical="top"/>
    </xf>
    <xf numFmtId="0" fontId="3" fillId="0" borderId="15" xfId="0" applyNumberFormat="1" applyFont="1" applyFill="1" applyBorder="1" applyAlignment="1" applyProtection="1">
      <alignment horizontal="center" vertical="top"/>
    </xf>
    <xf numFmtId="0" fontId="3" fillId="0" borderId="25" xfId="0" applyNumberFormat="1" applyFont="1" applyFill="1" applyBorder="1" applyAlignment="1" applyProtection="1">
      <alignment horizontal="center" vertical="top"/>
    </xf>
    <xf numFmtId="0" fontId="3" fillId="0" borderId="22" xfId="0" applyNumberFormat="1" applyFont="1" applyFill="1" applyBorder="1" applyAlignment="1" applyProtection="1">
      <alignment horizontal="center" vertical="top"/>
    </xf>
    <xf numFmtId="0" fontId="3" fillId="0" borderId="23" xfId="0" applyNumberFormat="1" applyFont="1" applyFill="1" applyBorder="1" applyAlignment="1" applyProtection="1">
      <alignment horizontal="center" vertical="top"/>
    </xf>
    <xf numFmtId="0" fontId="3" fillId="0" borderId="24" xfId="0" applyNumberFormat="1" applyFont="1" applyFill="1" applyBorder="1" applyAlignment="1" applyProtection="1">
      <alignment horizontal="center" vertical="top"/>
    </xf>
    <xf numFmtId="0" fontId="12" fillId="0" borderId="0" xfId="1" applyNumberFormat="1" applyFont="1" applyFill="1" applyBorder="1" applyAlignment="1" applyProtection="1">
      <alignment horizontal="center" vertical="top"/>
    </xf>
    <xf numFmtId="0" fontId="15" fillId="0" borderId="0" xfId="0" applyNumberFormat="1" applyFont="1" applyFill="1" applyBorder="1" applyAlignment="1" applyProtection="1">
      <alignment horizontal="center" vertical="top"/>
    </xf>
    <xf numFmtId="0" fontId="21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>
      <alignment horizontal="left" vertical="top"/>
    </xf>
    <xf numFmtId="49" fontId="12" fillId="0" borderId="0" xfId="0" applyNumberFormat="1" applyFont="1" applyFill="1" applyBorder="1" applyAlignment="1" applyProtection="1">
      <alignment horizontal="center" vertical="top"/>
    </xf>
    <xf numFmtId="0" fontId="18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51" xfId="0" applyNumberFormat="1" applyFont="1" applyFill="1" applyBorder="1" applyAlignment="1" applyProtection="1">
      <alignment horizontal="center" vertical="top"/>
    </xf>
    <xf numFmtId="0" fontId="3" fillId="0" borderId="52" xfId="0" applyNumberFormat="1" applyFont="1" applyFill="1" applyBorder="1" applyAlignment="1" applyProtection="1">
      <alignment horizontal="center" vertical="top"/>
    </xf>
    <xf numFmtId="0" fontId="3" fillId="0" borderId="53" xfId="0" applyNumberFormat="1" applyFont="1" applyFill="1" applyBorder="1" applyAlignment="1" applyProtection="1">
      <alignment horizontal="center" vertical="top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textRotation="90" wrapText="1"/>
    </xf>
    <xf numFmtId="0" fontId="1" fillId="0" borderId="3" xfId="0" applyFont="1" applyFill="1" applyBorder="1" applyAlignment="1">
      <alignment horizontal="left" vertical="center" textRotation="90" wrapText="1"/>
    </xf>
    <xf numFmtId="0" fontId="1" fillId="0" borderId="7" xfId="0" applyFont="1" applyFill="1" applyBorder="1" applyAlignment="1">
      <alignment horizontal="left" vertical="center" textRotation="90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textRotation="90" wrapText="1"/>
    </xf>
    <xf numFmtId="0" fontId="2" fillId="0" borderId="3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1" fillId="0" borderId="2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29" fillId="0" borderId="7" xfId="0" applyFont="1" applyBorder="1" applyAlignment="1">
      <alignment horizontal="left" vertical="top" wrapText="1"/>
    </xf>
    <xf numFmtId="0" fontId="0" fillId="0" borderId="3" xfId="0" applyBorder="1" applyAlignment="1"/>
    <xf numFmtId="0" fontId="1" fillId="0" borderId="3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3" xfId="0" applyBorder="1"/>
    <xf numFmtId="0" fontId="1" fillId="0" borderId="3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7" xfId="0" applyBorder="1"/>
    <xf numFmtId="0" fontId="16" fillId="0" borderId="0" xfId="0" applyNumberFormat="1" applyFont="1" applyFill="1" applyBorder="1" applyAlignment="1" applyProtection="1">
      <alignment horizontal="center" vertical="top"/>
    </xf>
    <xf numFmtId="49" fontId="20" fillId="0" borderId="0" xfId="0" applyNumberFormat="1" applyFont="1" applyFill="1" applyBorder="1" applyAlignment="1" applyProtection="1">
      <alignment horizontal="center" vertical="top"/>
    </xf>
    <xf numFmtId="49" fontId="20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center"/>
    </xf>
    <xf numFmtId="0" fontId="16" fillId="0" borderId="0" xfId="0" applyNumberFormat="1" applyFont="1" applyFill="1" applyBorder="1" applyAlignment="1" applyProtection="1">
      <alignment vertical="top"/>
    </xf>
    <xf numFmtId="0" fontId="20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Border="1" applyAlignment="1" applyProtection="1">
      <alignment vertical="center"/>
    </xf>
  </cellXfs>
  <cellStyles count="2">
    <cellStyle name="Обычный" xfId="0" builtinId="0"/>
    <cellStyle name="Обычный_tmp1B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3"/>
  <sheetViews>
    <sheetView zoomScale="80" zoomScaleNormal="80" workbookViewId="0">
      <selection activeCell="M11" sqref="M11:AL11"/>
    </sheetView>
  </sheetViews>
  <sheetFormatPr defaultRowHeight="15" x14ac:dyDescent="0.25"/>
  <cols>
    <col min="1" max="53" width="4.28515625" customWidth="1"/>
  </cols>
  <sheetData>
    <row r="1" spans="1:50" x14ac:dyDescent="0.25">
      <c r="A1" s="256"/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256"/>
      <c r="Q1" s="256"/>
      <c r="R1" s="256"/>
      <c r="S1" s="256"/>
      <c r="T1" s="256"/>
      <c r="U1" s="256"/>
      <c r="V1" s="256"/>
      <c r="W1" s="256"/>
      <c r="X1" s="256"/>
      <c r="Y1" s="256"/>
      <c r="Z1" s="256"/>
      <c r="AA1" s="256"/>
      <c r="AB1" s="256"/>
      <c r="AC1" s="256"/>
      <c r="AD1" s="256"/>
      <c r="AE1" s="256"/>
      <c r="AF1" s="256"/>
      <c r="AG1" s="256"/>
      <c r="AH1" s="256"/>
      <c r="AI1" s="256"/>
      <c r="AJ1" s="256"/>
      <c r="AK1" s="256"/>
      <c r="AL1" s="256"/>
      <c r="AM1" s="256"/>
      <c r="AN1" s="256"/>
      <c r="AO1" s="256"/>
      <c r="AP1" s="256"/>
      <c r="AQ1" s="256"/>
      <c r="AR1" s="256"/>
      <c r="AS1" s="256"/>
      <c r="AT1" s="256"/>
      <c r="AU1" s="256"/>
      <c r="AV1" s="256"/>
      <c r="AW1" s="256"/>
      <c r="AX1" s="256"/>
    </row>
    <row r="2" spans="1:50" x14ac:dyDescent="0.25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  <c r="AV2" s="226"/>
      <c r="AW2" s="226"/>
      <c r="AX2" s="226"/>
    </row>
    <row r="3" spans="1:50" x14ac:dyDescent="0.25">
      <c r="A3" s="226" t="s">
        <v>111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187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 t="s">
        <v>125</v>
      </c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</row>
    <row r="4" spans="1:50" ht="15.75" x14ac:dyDescent="0.25">
      <c r="A4" s="261" t="s">
        <v>113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AM4" s="79" t="s">
        <v>126</v>
      </c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</row>
    <row r="5" spans="1:50" ht="15.75" x14ac:dyDescent="0.25">
      <c r="A5" s="261" t="s">
        <v>115</v>
      </c>
      <c r="B5" s="261"/>
      <c r="C5" s="261"/>
      <c r="D5" s="261"/>
      <c r="E5" s="261"/>
      <c r="F5" s="261"/>
      <c r="G5" s="261"/>
      <c r="H5" s="261"/>
      <c r="I5" s="261"/>
      <c r="J5" s="188"/>
      <c r="K5" s="188"/>
      <c r="L5" s="188"/>
      <c r="AM5" s="79" t="s">
        <v>107</v>
      </c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</row>
    <row r="6" spans="1:50" ht="15.75" x14ac:dyDescent="0.25">
      <c r="A6" s="95" t="s">
        <v>117</v>
      </c>
      <c r="B6" s="95"/>
      <c r="C6" s="95"/>
      <c r="D6" s="95"/>
      <c r="E6" s="95"/>
      <c r="F6" s="95"/>
      <c r="G6" s="95"/>
      <c r="H6" s="95"/>
      <c r="I6" s="95"/>
      <c r="J6" s="188"/>
      <c r="K6" s="188"/>
      <c r="L6" s="188"/>
      <c r="AM6" s="79" t="s">
        <v>127</v>
      </c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</row>
    <row r="7" spans="1:50" x14ac:dyDescent="0.25">
      <c r="A7" s="258"/>
      <c r="B7" s="258"/>
      <c r="C7" s="258"/>
      <c r="D7" s="258"/>
      <c r="E7" s="258"/>
      <c r="F7" s="258"/>
      <c r="G7" s="258"/>
      <c r="H7" s="258"/>
      <c r="I7" s="258"/>
      <c r="J7" s="111"/>
      <c r="K7" s="111"/>
      <c r="L7" s="111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</row>
    <row r="8" spans="1:50" x14ac:dyDescent="0.25">
      <c r="A8" s="258"/>
      <c r="B8" s="258"/>
      <c r="C8" s="258"/>
      <c r="D8" s="258"/>
      <c r="E8" s="258"/>
      <c r="F8" s="258"/>
      <c r="G8" s="258"/>
      <c r="H8" s="111"/>
      <c r="I8" s="111"/>
      <c r="J8" s="111"/>
      <c r="K8" s="79"/>
      <c r="L8" s="226" t="s">
        <v>128</v>
      </c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79"/>
      <c r="AN8" s="79"/>
      <c r="AO8" s="79"/>
      <c r="AP8" s="79"/>
      <c r="AQ8" s="79"/>
      <c r="AR8" s="82"/>
      <c r="AS8" s="82"/>
      <c r="AT8" s="82"/>
      <c r="AU8" s="79"/>
      <c r="AV8" s="79"/>
      <c r="AW8" s="79"/>
      <c r="AX8" s="79"/>
    </row>
    <row r="9" spans="1:50" x14ac:dyDescent="0.25">
      <c r="A9" s="259"/>
      <c r="B9" s="259"/>
      <c r="C9" s="259"/>
      <c r="D9" s="259"/>
      <c r="E9" s="259"/>
      <c r="F9" s="259"/>
      <c r="G9" s="259"/>
      <c r="H9" s="79"/>
      <c r="I9" s="79"/>
      <c r="J9" s="79"/>
      <c r="K9" s="79"/>
      <c r="L9" s="226" t="s">
        <v>129</v>
      </c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79"/>
      <c r="AN9" s="79"/>
      <c r="AO9" s="79"/>
      <c r="AP9" s="79"/>
      <c r="AQ9" s="79"/>
      <c r="AR9" s="82"/>
      <c r="AS9" s="82"/>
      <c r="AT9" s="82"/>
      <c r="AU9" s="79"/>
      <c r="AV9" s="79"/>
      <c r="AW9" s="79"/>
      <c r="AX9" s="79"/>
    </row>
    <row r="10" spans="1:50" x14ac:dyDescent="0.25">
      <c r="A10" s="259"/>
      <c r="B10" s="259"/>
      <c r="C10" s="259"/>
      <c r="D10" s="259"/>
      <c r="E10" s="259"/>
      <c r="F10" s="259"/>
      <c r="G10" s="259"/>
      <c r="H10" s="79"/>
      <c r="I10" s="79"/>
      <c r="J10" s="79"/>
      <c r="K10" s="79"/>
      <c r="M10" s="260" t="s">
        <v>180</v>
      </c>
      <c r="N10" s="260"/>
      <c r="O10" s="260"/>
      <c r="P10" s="260"/>
      <c r="Q10" s="260"/>
      <c r="R10" s="260"/>
      <c r="S10" s="260"/>
      <c r="T10" s="260"/>
      <c r="U10" s="260"/>
      <c r="V10" s="260"/>
      <c r="W10" s="260"/>
      <c r="X10" s="260"/>
      <c r="Y10" s="260"/>
      <c r="Z10" s="260"/>
      <c r="AA10" s="260"/>
      <c r="AB10" s="260"/>
      <c r="AC10" s="260"/>
      <c r="AD10" s="260"/>
      <c r="AE10" s="260"/>
      <c r="AF10" s="260"/>
      <c r="AG10" s="260"/>
      <c r="AH10" s="260"/>
      <c r="AI10" s="260"/>
      <c r="AJ10" s="260"/>
      <c r="AK10" s="260"/>
      <c r="AL10" s="260"/>
      <c r="AM10" s="79"/>
      <c r="AN10" s="79"/>
      <c r="AO10" s="79"/>
      <c r="AP10" s="79"/>
      <c r="AQ10" s="79"/>
      <c r="AR10" s="82"/>
      <c r="AS10" s="82"/>
      <c r="AT10" s="82"/>
      <c r="AU10" s="79"/>
      <c r="AV10" s="79"/>
      <c r="AW10" s="79"/>
      <c r="AX10" s="79"/>
    </row>
    <row r="11" spans="1:50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1"/>
      <c r="M11" s="260" t="s">
        <v>183</v>
      </c>
      <c r="N11" s="260"/>
      <c r="O11" s="260"/>
      <c r="P11" s="260"/>
      <c r="Q11" s="260"/>
      <c r="R11" s="260"/>
      <c r="S11" s="260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</row>
    <row r="12" spans="1:50" x14ac:dyDescent="0.25">
      <c r="M12" s="257" t="s">
        <v>130</v>
      </c>
      <c r="N12" s="257"/>
      <c r="O12" s="257"/>
      <c r="P12" s="257"/>
      <c r="Q12" s="257"/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7"/>
      <c r="AF12" s="257"/>
      <c r="AG12" s="257"/>
      <c r="AH12" s="257"/>
      <c r="AI12" s="257"/>
      <c r="AJ12" s="257"/>
      <c r="AK12" s="257"/>
      <c r="AL12" s="257"/>
    </row>
    <row r="13" spans="1:50" x14ac:dyDescent="0.25">
      <c r="M13" s="257" t="s">
        <v>131</v>
      </c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  <c r="AD13" s="257"/>
      <c r="AE13" s="257"/>
      <c r="AF13" s="257"/>
      <c r="AG13" s="257"/>
      <c r="AH13" s="257"/>
      <c r="AI13" s="257"/>
      <c r="AJ13" s="257"/>
      <c r="AK13" s="257"/>
      <c r="AL13" s="257"/>
    </row>
    <row r="14" spans="1:50" x14ac:dyDescent="0.25"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 s="260"/>
      <c r="AD14" s="260"/>
      <c r="AE14" s="260"/>
      <c r="AF14" s="260"/>
      <c r="AG14" s="260"/>
      <c r="AH14" s="260"/>
      <c r="AI14" s="260"/>
      <c r="AJ14" s="260"/>
      <c r="AK14" s="260"/>
      <c r="AL14" s="260"/>
    </row>
    <row r="15" spans="1:50" x14ac:dyDescent="0.25">
      <c r="M15" s="257"/>
      <c r="N15" s="257"/>
      <c r="O15" s="257"/>
      <c r="P15" s="257"/>
      <c r="Q15" s="257"/>
      <c r="R15" s="257"/>
      <c r="S15" s="257"/>
      <c r="T15" s="257"/>
      <c r="U15" s="257"/>
      <c r="V15" s="257"/>
      <c r="W15" s="257"/>
      <c r="X15" s="257"/>
      <c r="Y15" s="257"/>
      <c r="Z15" s="257"/>
      <c r="AA15" s="257"/>
      <c r="AB15" s="257"/>
      <c r="AC15" s="257"/>
      <c r="AD15" s="257"/>
      <c r="AE15" s="257"/>
      <c r="AF15" s="257"/>
      <c r="AG15" s="257"/>
      <c r="AH15" s="257"/>
      <c r="AI15" s="257"/>
      <c r="AJ15" s="257"/>
      <c r="AK15" s="257"/>
      <c r="AL15" s="257"/>
    </row>
    <row r="16" spans="1:50" x14ac:dyDescent="0.25">
      <c r="M16" s="257"/>
      <c r="N16" s="257"/>
      <c r="O16" s="257"/>
      <c r="P16" s="257"/>
      <c r="Q16" s="257"/>
      <c r="R16" s="257"/>
      <c r="S16" s="257"/>
      <c r="T16" s="257"/>
      <c r="U16" s="257"/>
      <c r="V16" s="257"/>
      <c r="W16" s="257"/>
      <c r="X16" s="257"/>
      <c r="Y16" s="257"/>
      <c r="Z16" s="257"/>
      <c r="AA16" s="257"/>
      <c r="AB16" s="257"/>
      <c r="AC16" s="257"/>
      <c r="AD16" s="257"/>
      <c r="AE16" s="257"/>
      <c r="AF16" s="257"/>
      <c r="AG16" s="257"/>
      <c r="AH16" s="257"/>
      <c r="AI16" s="257"/>
      <c r="AJ16" s="257"/>
      <c r="AK16" s="257"/>
      <c r="AL16" s="257"/>
    </row>
    <row r="17" spans="1:53" x14ac:dyDescent="0.25">
      <c r="D17" s="39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</row>
    <row r="18" spans="1:53" x14ac:dyDescent="0.25">
      <c r="D18" s="39"/>
      <c r="K18" s="249" t="s">
        <v>132</v>
      </c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</row>
    <row r="19" spans="1:53" ht="15.75" thickBot="1" x14ac:dyDescent="0.3">
      <c r="A19" s="250" t="s">
        <v>97</v>
      </c>
      <c r="B19" s="250"/>
      <c r="C19" s="250"/>
      <c r="D19" s="250"/>
      <c r="E19" s="250"/>
      <c r="F19" s="250"/>
      <c r="G19" s="250"/>
      <c r="H19" s="250"/>
      <c r="I19" s="250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250"/>
      <c r="Z19" s="250"/>
      <c r="AA19" s="250"/>
      <c r="AB19" s="250"/>
      <c r="AC19" s="250"/>
      <c r="AD19" s="250"/>
      <c r="AE19" s="250"/>
      <c r="AF19" s="250"/>
      <c r="AG19" s="250"/>
      <c r="AH19" s="250"/>
      <c r="AI19" s="250"/>
      <c r="AJ19" s="250"/>
      <c r="AK19" s="250"/>
      <c r="AL19" s="250"/>
      <c r="AM19" s="250"/>
      <c r="AN19" s="250"/>
      <c r="AO19" s="250"/>
      <c r="AP19" s="250"/>
      <c r="AQ19" s="250"/>
      <c r="AR19" s="250"/>
      <c r="AS19" s="250"/>
      <c r="AT19" s="250"/>
      <c r="AU19" s="250"/>
      <c r="AV19" s="250"/>
      <c r="AW19" s="250"/>
      <c r="AX19" s="250"/>
      <c r="AY19" s="250"/>
      <c r="AZ19" s="250"/>
      <c r="BA19" s="250"/>
    </row>
    <row r="20" spans="1:53" ht="15.75" thickBot="1" x14ac:dyDescent="0.3">
      <c r="A20" s="251"/>
      <c r="B20" s="230" t="s">
        <v>133</v>
      </c>
      <c r="C20" s="230"/>
      <c r="D20" s="230"/>
      <c r="E20" s="231"/>
      <c r="F20" s="230" t="s">
        <v>134</v>
      </c>
      <c r="G20" s="230"/>
      <c r="H20" s="230"/>
      <c r="I20" s="230"/>
      <c r="J20" s="230"/>
      <c r="K20" s="229" t="s">
        <v>135</v>
      </c>
      <c r="L20" s="230"/>
      <c r="M20" s="230"/>
      <c r="N20" s="231"/>
      <c r="O20" s="230" t="s">
        <v>136</v>
      </c>
      <c r="P20" s="230"/>
      <c r="Q20" s="230"/>
      <c r="R20" s="230"/>
      <c r="S20" s="229" t="s">
        <v>137</v>
      </c>
      <c r="T20" s="230"/>
      <c r="U20" s="230"/>
      <c r="V20" s="230"/>
      <c r="W20" s="231"/>
      <c r="X20" s="230" t="s">
        <v>138</v>
      </c>
      <c r="Y20" s="230"/>
      <c r="Z20" s="230"/>
      <c r="AA20" s="230"/>
      <c r="AB20" s="207" t="s">
        <v>139</v>
      </c>
      <c r="AC20" s="208"/>
      <c r="AD20" s="208"/>
      <c r="AE20" s="209"/>
      <c r="AF20" s="230" t="s">
        <v>140</v>
      </c>
      <c r="AG20" s="230"/>
      <c r="AH20" s="230"/>
      <c r="AI20" s="230"/>
      <c r="AJ20" s="230"/>
      <c r="AK20" s="229" t="s">
        <v>141</v>
      </c>
      <c r="AL20" s="230"/>
      <c r="AM20" s="230"/>
      <c r="AN20" s="231"/>
      <c r="AO20" s="230" t="s">
        <v>142</v>
      </c>
      <c r="AP20" s="230"/>
      <c r="AQ20" s="230"/>
      <c r="AR20" s="230"/>
      <c r="AS20" s="253" t="s">
        <v>143</v>
      </c>
      <c r="AT20" s="254"/>
      <c r="AU20" s="254"/>
      <c r="AV20" s="254"/>
      <c r="AW20" s="255"/>
      <c r="AX20" s="229" t="s">
        <v>144</v>
      </c>
      <c r="AY20" s="230"/>
      <c r="AZ20" s="230"/>
      <c r="BA20" s="231"/>
    </row>
    <row r="21" spans="1:53" ht="15.75" thickBot="1" x14ac:dyDescent="0.3">
      <c r="A21" s="252"/>
      <c r="B21" s="62">
        <v>1</v>
      </c>
      <c r="C21" s="63">
        <v>2</v>
      </c>
      <c r="D21" s="63">
        <v>3</v>
      </c>
      <c r="E21" s="64">
        <v>4</v>
      </c>
      <c r="F21" s="65">
        <v>5</v>
      </c>
      <c r="G21" s="63">
        <v>6</v>
      </c>
      <c r="H21" s="63">
        <v>7</v>
      </c>
      <c r="I21" s="63">
        <v>8</v>
      </c>
      <c r="J21" s="66">
        <v>9</v>
      </c>
      <c r="K21" s="62">
        <v>10</v>
      </c>
      <c r="L21" s="63">
        <v>11</v>
      </c>
      <c r="M21" s="63">
        <v>12</v>
      </c>
      <c r="N21" s="64">
        <v>13</v>
      </c>
      <c r="O21" s="65">
        <v>14</v>
      </c>
      <c r="P21" s="63">
        <v>15</v>
      </c>
      <c r="Q21" s="63">
        <v>16</v>
      </c>
      <c r="R21" s="66">
        <v>17</v>
      </c>
      <c r="S21" s="62">
        <v>18</v>
      </c>
      <c r="T21" s="63">
        <v>19</v>
      </c>
      <c r="U21" s="63">
        <v>20</v>
      </c>
      <c r="V21" s="63">
        <v>21</v>
      </c>
      <c r="W21" s="64">
        <v>22</v>
      </c>
      <c r="X21" s="65">
        <v>23</v>
      </c>
      <c r="Y21" s="63">
        <v>24</v>
      </c>
      <c r="Z21" s="63">
        <v>25</v>
      </c>
      <c r="AA21" s="66">
        <v>26</v>
      </c>
      <c r="AB21" s="62">
        <v>27</v>
      </c>
      <c r="AC21" s="63">
        <v>28</v>
      </c>
      <c r="AD21" s="63">
        <v>29</v>
      </c>
      <c r="AE21" s="64">
        <v>30</v>
      </c>
      <c r="AF21" s="65">
        <v>31</v>
      </c>
      <c r="AG21" s="63">
        <v>32</v>
      </c>
      <c r="AH21" s="63">
        <v>33</v>
      </c>
      <c r="AI21" s="63">
        <v>34</v>
      </c>
      <c r="AJ21" s="66">
        <v>35</v>
      </c>
      <c r="AK21" s="62">
        <v>36</v>
      </c>
      <c r="AL21" s="63">
        <v>37</v>
      </c>
      <c r="AM21" s="63">
        <v>38</v>
      </c>
      <c r="AN21" s="64">
        <v>39</v>
      </c>
      <c r="AO21" s="65">
        <v>40</v>
      </c>
      <c r="AP21" s="63">
        <v>41</v>
      </c>
      <c r="AQ21" s="63">
        <v>42</v>
      </c>
      <c r="AR21" s="66">
        <v>43</v>
      </c>
      <c r="AS21" s="62">
        <v>44</v>
      </c>
      <c r="AT21" s="63">
        <v>45</v>
      </c>
      <c r="AU21" s="63">
        <v>46</v>
      </c>
      <c r="AV21" s="63">
        <v>47</v>
      </c>
      <c r="AW21" s="64">
        <v>48</v>
      </c>
      <c r="AX21" s="62">
        <v>49</v>
      </c>
      <c r="AY21" s="63">
        <v>50</v>
      </c>
      <c r="AZ21" s="63">
        <v>51</v>
      </c>
      <c r="BA21" s="64">
        <v>52</v>
      </c>
    </row>
    <row r="22" spans="1:53" x14ac:dyDescent="0.25">
      <c r="A22" s="252"/>
      <c r="B22" s="67">
        <v>1</v>
      </c>
      <c r="C22" s="68">
        <v>8</v>
      </c>
      <c r="D22" s="68">
        <v>15</v>
      </c>
      <c r="E22" s="69">
        <v>22</v>
      </c>
      <c r="F22" s="70">
        <v>29</v>
      </c>
      <c r="G22" s="68">
        <v>6</v>
      </c>
      <c r="H22" s="68">
        <v>13</v>
      </c>
      <c r="I22" s="68">
        <v>20</v>
      </c>
      <c r="J22" s="71">
        <v>27</v>
      </c>
      <c r="K22" s="67">
        <v>3</v>
      </c>
      <c r="L22" s="68">
        <v>10</v>
      </c>
      <c r="M22" s="68">
        <v>17</v>
      </c>
      <c r="N22" s="69">
        <v>24</v>
      </c>
      <c r="O22" s="70">
        <v>1</v>
      </c>
      <c r="P22" s="68">
        <v>8</v>
      </c>
      <c r="Q22" s="68">
        <v>15</v>
      </c>
      <c r="R22" s="71">
        <v>22</v>
      </c>
      <c r="S22" s="67">
        <v>29</v>
      </c>
      <c r="T22" s="68">
        <v>5</v>
      </c>
      <c r="U22" s="68">
        <v>12</v>
      </c>
      <c r="V22" s="68">
        <v>19</v>
      </c>
      <c r="W22" s="69">
        <v>26</v>
      </c>
      <c r="X22" s="70">
        <v>2</v>
      </c>
      <c r="Y22" s="68">
        <v>9</v>
      </c>
      <c r="Z22" s="68">
        <v>16</v>
      </c>
      <c r="AA22" s="71">
        <v>23</v>
      </c>
      <c r="AB22" s="67">
        <v>2</v>
      </c>
      <c r="AC22" s="68">
        <v>9</v>
      </c>
      <c r="AD22" s="68">
        <v>16</v>
      </c>
      <c r="AE22" s="69">
        <v>23</v>
      </c>
      <c r="AF22" s="70">
        <v>30</v>
      </c>
      <c r="AG22" s="68">
        <v>6</v>
      </c>
      <c r="AH22" s="68">
        <v>13</v>
      </c>
      <c r="AI22" s="68">
        <v>20</v>
      </c>
      <c r="AJ22" s="71">
        <v>27</v>
      </c>
      <c r="AK22" s="67">
        <v>4</v>
      </c>
      <c r="AL22" s="68">
        <v>11</v>
      </c>
      <c r="AM22" s="68">
        <v>18</v>
      </c>
      <c r="AN22" s="69">
        <v>25</v>
      </c>
      <c r="AO22" s="70">
        <v>1</v>
      </c>
      <c r="AP22" s="68">
        <v>8</v>
      </c>
      <c r="AQ22" s="68">
        <v>15</v>
      </c>
      <c r="AR22" s="71">
        <v>22</v>
      </c>
      <c r="AS22" s="67">
        <v>29</v>
      </c>
      <c r="AT22" s="68">
        <v>6</v>
      </c>
      <c r="AU22" s="68">
        <v>13</v>
      </c>
      <c r="AV22" s="68">
        <v>20</v>
      </c>
      <c r="AW22" s="69">
        <v>27</v>
      </c>
      <c r="AX22" s="67">
        <v>3</v>
      </c>
      <c r="AY22" s="68">
        <v>10</v>
      </c>
      <c r="AZ22" s="68">
        <v>17</v>
      </c>
      <c r="BA22" s="69">
        <v>24</v>
      </c>
    </row>
    <row r="23" spans="1:53" ht="15.75" thickBot="1" x14ac:dyDescent="0.3">
      <c r="A23" s="252"/>
      <c r="B23" s="157">
        <v>7</v>
      </c>
      <c r="C23" s="158">
        <v>14</v>
      </c>
      <c r="D23" s="158">
        <v>21</v>
      </c>
      <c r="E23" s="159">
        <v>28</v>
      </c>
      <c r="F23" s="160">
        <v>5</v>
      </c>
      <c r="G23" s="158">
        <v>12</v>
      </c>
      <c r="H23" s="158">
        <v>19</v>
      </c>
      <c r="I23" s="158">
        <v>26</v>
      </c>
      <c r="J23" s="161">
        <v>2</v>
      </c>
      <c r="K23" s="157">
        <v>9</v>
      </c>
      <c r="L23" s="158">
        <v>16</v>
      </c>
      <c r="M23" s="158">
        <v>23</v>
      </c>
      <c r="N23" s="159">
        <v>30</v>
      </c>
      <c r="O23" s="160">
        <v>7</v>
      </c>
      <c r="P23" s="158">
        <v>14</v>
      </c>
      <c r="Q23" s="158">
        <v>21</v>
      </c>
      <c r="R23" s="161">
        <v>28</v>
      </c>
      <c r="S23" s="157">
        <v>4</v>
      </c>
      <c r="T23" s="158">
        <v>11</v>
      </c>
      <c r="U23" s="158">
        <v>18</v>
      </c>
      <c r="V23" s="158">
        <v>25</v>
      </c>
      <c r="W23" s="159">
        <v>1</v>
      </c>
      <c r="X23" s="160">
        <v>8</v>
      </c>
      <c r="Y23" s="158">
        <v>15</v>
      </c>
      <c r="Z23" s="158">
        <v>22</v>
      </c>
      <c r="AA23" s="161">
        <v>1</v>
      </c>
      <c r="AB23" s="157">
        <v>8</v>
      </c>
      <c r="AC23" s="158">
        <v>15</v>
      </c>
      <c r="AD23" s="158">
        <v>22</v>
      </c>
      <c r="AE23" s="159">
        <v>29</v>
      </c>
      <c r="AF23" s="160">
        <v>5</v>
      </c>
      <c r="AG23" s="158">
        <v>12</v>
      </c>
      <c r="AH23" s="158">
        <v>19</v>
      </c>
      <c r="AI23" s="158">
        <v>26</v>
      </c>
      <c r="AJ23" s="161">
        <v>3</v>
      </c>
      <c r="AK23" s="157">
        <v>10</v>
      </c>
      <c r="AL23" s="158">
        <v>17</v>
      </c>
      <c r="AM23" s="158">
        <v>24</v>
      </c>
      <c r="AN23" s="159">
        <v>31</v>
      </c>
      <c r="AO23" s="160">
        <v>7</v>
      </c>
      <c r="AP23" s="158">
        <v>14</v>
      </c>
      <c r="AQ23" s="158">
        <v>21</v>
      </c>
      <c r="AR23" s="161">
        <v>28</v>
      </c>
      <c r="AS23" s="72">
        <v>5</v>
      </c>
      <c r="AT23" s="73">
        <v>12</v>
      </c>
      <c r="AU23" s="73">
        <v>19</v>
      </c>
      <c r="AV23" s="73">
        <v>26</v>
      </c>
      <c r="AW23" s="74">
        <v>2</v>
      </c>
      <c r="AX23" s="72">
        <v>9</v>
      </c>
      <c r="AY23" s="73">
        <v>16</v>
      </c>
      <c r="AZ23" s="73">
        <v>23</v>
      </c>
      <c r="BA23" s="74">
        <v>31</v>
      </c>
    </row>
    <row r="24" spans="1:53" ht="15.75" thickBot="1" x14ac:dyDescent="0.3">
      <c r="A24" s="154" t="s">
        <v>98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50">
        <v>20</v>
      </c>
      <c r="V24" s="114" t="s">
        <v>145</v>
      </c>
      <c r="W24" s="114" t="s">
        <v>145</v>
      </c>
      <c r="X24" s="147"/>
      <c r="Y24" s="147"/>
      <c r="Z24" s="147"/>
      <c r="AA24" s="147"/>
      <c r="AB24" s="147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50">
        <v>16</v>
      </c>
      <c r="AN24" s="115" t="s">
        <v>146</v>
      </c>
      <c r="AO24" s="115" t="s">
        <v>146</v>
      </c>
      <c r="AP24" s="162" t="s">
        <v>99</v>
      </c>
      <c r="AQ24" s="190" t="s">
        <v>200</v>
      </c>
      <c r="AR24" s="190" t="s">
        <v>200</v>
      </c>
      <c r="AS24" s="112" t="s">
        <v>145</v>
      </c>
      <c r="AT24" s="112" t="s">
        <v>145</v>
      </c>
      <c r="AU24" s="112" t="s">
        <v>145</v>
      </c>
      <c r="AV24" s="112" t="s">
        <v>145</v>
      </c>
      <c r="AW24" s="112" t="s">
        <v>145</v>
      </c>
      <c r="AX24" s="112" t="s">
        <v>145</v>
      </c>
      <c r="AY24" s="112" t="s">
        <v>145</v>
      </c>
      <c r="AZ24" s="112" t="s">
        <v>145</v>
      </c>
      <c r="BA24" s="112" t="s">
        <v>145</v>
      </c>
    </row>
    <row r="25" spans="1:53" ht="15.75" thickBot="1" x14ac:dyDescent="0.3">
      <c r="A25" s="154" t="s">
        <v>100</v>
      </c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50">
        <v>12</v>
      </c>
      <c r="N25" s="115" t="s">
        <v>148</v>
      </c>
      <c r="O25" s="115" t="s">
        <v>148</v>
      </c>
      <c r="P25" s="114" t="s">
        <v>145</v>
      </c>
      <c r="Q25" s="114" t="s">
        <v>145</v>
      </c>
      <c r="R25" s="114"/>
      <c r="S25" s="163"/>
      <c r="T25" s="147"/>
      <c r="U25" s="184" t="s">
        <v>149</v>
      </c>
      <c r="V25" s="184" t="s">
        <v>149</v>
      </c>
      <c r="W25" s="185" t="s">
        <v>186</v>
      </c>
      <c r="X25" s="185" t="s">
        <v>186</v>
      </c>
      <c r="Y25" s="185" t="s">
        <v>186</v>
      </c>
      <c r="Z25" s="186" t="s">
        <v>187</v>
      </c>
      <c r="AA25" s="186" t="s">
        <v>187</v>
      </c>
      <c r="AB25" s="147"/>
      <c r="AC25" s="147"/>
      <c r="AD25" s="147">
        <v>6</v>
      </c>
      <c r="AE25" s="115" t="s">
        <v>184</v>
      </c>
      <c r="AF25" s="115" t="s">
        <v>184</v>
      </c>
      <c r="AG25" s="183" t="s">
        <v>185</v>
      </c>
      <c r="AH25" s="183" t="s">
        <v>185</v>
      </c>
      <c r="AI25" s="183" t="s">
        <v>185</v>
      </c>
      <c r="AJ25" s="183" t="s">
        <v>185</v>
      </c>
      <c r="AK25" s="183" t="s">
        <v>185</v>
      </c>
      <c r="AL25" s="183" t="s">
        <v>185</v>
      </c>
      <c r="AM25" s="115" t="s">
        <v>151</v>
      </c>
      <c r="AN25" s="115" t="s">
        <v>151</v>
      </c>
      <c r="AO25" s="183" t="s">
        <v>152</v>
      </c>
      <c r="AP25" s="183" t="s">
        <v>152</v>
      </c>
      <c r="AQ25" s="183" t="s">
        <v>152</v>
      </c>
      <c r="AR25" s="183" t="s">
        <v>152</v>
      </c>
      <c r="AS25" s="113" t="s">
        <v>145</v>
      </c>
      <c r="AT25" s="113" t="s">
        <v>145</v>
      </c>
      <c r="AU25" s="113" t="s">
        <v>145</v>
      </c>
      <c r="AV25" s="113" t="s">
        <v>145</v>
      </c>
      <c r="AW25" s="113" t="s">
        <v>145</v>
      </c>
      <c r="AX25" s="113" t="s">
        <v>145</v>
      </c>
      <c r="AY25" s="113" t="s">
        <v>145</v>
      </c>
      <c r="AZ25" s="113" t="s">
        <v>145</v>
      </c>
      <c r="BA25" s="113" t="s">
        <v>145</v>
      </c>
    </row>
    <row r="26" spans="1:53" x14ac:dyDescent="0.25">
      <c r="A26" s="155" t="s">
        <v>101</v>
      </c>
      <c r="B26" s="147"/>
      <c r="C26" s="147"/>
      <c r="D26" s="147"/>
      <c r="E26" s="115" t="s">
        <v>184</v>
      </c>
      <c r="F26" s="115" t="s">
        <v>184</v>
      </c>
      <c r="G26" s="183" t="s">
        <v>185</v>
      </c>
      <c r="H26" s="183" t="s">
        <v>185</v>
      </c>
      <c r="I26" s="183" t="s">
        <v>185</v>
      </c>
      <c r="J26" s="183" t="s">
        <v>185</v>
      </c>
      <c r="K26" s="115"/>
      <c r="L26" s="115"/>
      <c r="M26" s="115"/>
      <c r="N26" s="114"/>
      <c r="O26" s="114"/>
      <c r="P26" s="114"/>
      <c r="Q26" s="114"/>
      <c r="R26" s="114"/>
      <c r="S26" s="150">
        <v>12</v>
      </c>
      <c r="T26" s="114" t="s">
        <v>145</v>
      </c>
      <c r="U26" s="114" t="s">
        <v>145</v>
      </c>
      <c r="V26" s="115" t="s">
        <v>184</v>
      </c>
      <c r="W26" s="115" t="s">
        <v>184</v>
      </c>
      <c r="X26" s="183" t="s">
        <v>185</v>
      </c>
      <c r="Y26" s="183" t="s">
        <v>185</v>
      </c>
      <c r="Z26" s="183" t="s">
        <v>185</v>
      </c>
      <c r="AA26" s="183" t="s">
        <v>185</v>
      </c>
      <c r="AB26" s="183" t="s">
        <v>185</v>
      </c>
      <c r="AC26" s="183" t="s">
        <v>185</v>
      </c>
      <c r="AD26" s="114"/>
      <c r="AE26" s="147"/>
      <c r="AF26" s="147"/>
      <c r="AG26" s="115" t="s">
        <v>184</v>
      </c>
      <c r="AH26" s="115" t="s">
        <v>184</v>
      </c>
      <c r="AI26" s="183" t="s">
        <v>185</v>
      </c>
      <c r="AJ26" s="183" t="s">
        <v>185</v>
      </c>
      <c r="AK26" s="183" t="s">
        <v>185</v>
      </c>
      <c r="AL26" s="183" t="s">
        <v>185</v>
      </c>
      <c r="AM26" s="183" t="s">
        <v>185</v>
      </c>
      <c r="AN26" s="114"/>
      <c r="AO26" s="114"/>
      <c r="AP26" s="150">
        <v>6</v>
      </c>
      <c r="AQ26" s="114" t="s">
        <v>99</v>
      </c>
      <c r="AR26" s="190" t="s">
        <v>200</v>
      </c>
      <c r="AS26" s="116" t="s">
        <v>145</v>
      </c>
      <c r="AT26" s="116" t="s">
        <v>145</v>
      </c>
      <c r="AU26" s="116" t="s">
        <v>145</v>
      </c>
      <c r="AV26" s="116" t="s">
        <v>145</v>
      </c>
      <c r="AW26" s="116" t="s">
        <v>145</v>
      </c>
      <c r="AX26" s="116" t="s">
        <v>145</v>
      </c>
      <c r="AY26" s="116" t="s">
        <v>145</v>
      </c>
      <c r="AZ26" s="116" t="s">
        <v>145</v>
      </c>
      <c r="BA26" s="116" t="s">
        <v>145</v>
      </c>
    </row>
    <row r="27" spans="1:53" x14ac:dyDescent="0.25">
      <c r="A27" s="156" t="s">
        <v>153</v>
      </c>
      <c r="B27" s="115" t="s">
        <v>154</v>
      </c>
      <c r="C27" s="115" t="s">
        <v>154</v>
      </c>
      <c r="D27" s="115"/>
      <c r="E27" s="115"/>
      <c r="F27" s="115"/>
      <c r="G27" s="115"/>
      <c r="H27" s="115"/>
      <c r="I27" s="115"/>
      <c r="J27" s="115"/>
      <c r="K27" s="115" t="s">
        <v>184</v>
      </c>
      <c r="L27" s="183" t="s">
        <v>185</v>
      </c>
      <c r="M27" s="183" t="s">
        <v>185</v>
      </c>
      <c r="N27" s="183" t="s">
        <v>185</v>
      </c>
      <c r="O27" s="183" t="s">
        <v>185</v>
      </c>
      <c r="P27" s="150">
        <v>8</v>
      </c>
      <c r="Q27" s="148" t="s">
        <v>99</v>
      </c>
      <c r="R27" s="190" t="s">
        <v>200</v>
      </c>
      <c r="S27" s="114" t="s">
        <v>145</v>
      </c>
      <c r="T27" s="114" t="s">
        <v>145</v>
      </c>
      <c r="U27" s="114"/>
      <c r="V27" s="147"/>
      <c r="W27" s="117"/>
      <c r="X27" s="117"/>
      <c r="Y27" s="147"/>
      <c r="Z27" s="147"/>
      <c r="AA27" s="147"/>
      <c r="AB27" s="150">
        <v>8</v>
      </c>
      <c r="AC27" s="148" t="s">
        <v>99</v>
      </c>
      <c r="AD27" s="115" t="s">
        <v>155</v>
      </c>
      <c r="AE27" s="115" t="s">
        <v>155</v>
      </c>
      <c r="AF27" s="115" t="s">
        <v>155</v>
      </c>
      <c r="AG27" s="183" t="s">
        <v>156</v>
      </c>
      <c r="AH27" s="183" t="s">
        <v>156</v>
      </c>
      <c r="AI27" s="183" t="s">
        <v>156</v>
      </c>
      <c r="AJ27" s="183" t="s">
        <v>156</v>
      </c>
      <c r="AK27" s="183" t="s">
        <v>156</v>
      </c>
      <c r="AL27" s="183" t="s">
        <v>156</v>
      </c>
      <c r="AM27" s="183" t="s">
        <v>156</v>
      </c>
      <c r="AN27" s="183" t="s">
        <v>156</v>
      </c>
      <c r="AO27" s="151" t="s">
        <v>147</v>
      </c>
      <c r="AP27" s="114" t="s">
        <v>147</v>
      </c>
      <c r="AQ27" s="114" t="s">
        <v>157</v>
      </c>
      <c r="AR27" s="114" t="s">
        <v>157</v>
      </c>
      <c r="AS27" s="113"/>
      <c r="AT27" s="113"/>
      <c r="AU27" s="113"/>
      <c r="AV27" s="113"/>
      <c r="AW27" s="113"/>
      <c r="AX27" s="113"/>
      <c r="AY27" s="113"/>
      <c r="AZ27" s="113"/>
      <c r="BA27" s="113"/>
    </row>
    <row r="28" spans="1:53" ht="15.75" thickBot="1" x14ac:dyDescent="0.3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7"/>
    </row>
    <row r="29" spans="1:53" ht="15.75" thickBot="1" x14ac:dyDescent="0.3">
      <c r="A29" s="77"/>
      <c r="B29" s="152"/>
      <c r="C29" s="145" t="s">
        <v>158</v>
      </c>
      <c r="D29" s="145"/>
      <c r="E29" s="145"/>
      <c r="F29" s="145"/>
      <c r="G29" s="145"/>
      <c r="H29" s="145"/>
      <c r="J29" s="153" t="s">
        <v>99</v>
      </c>
      <c r="K29" s="227" t="s">
        <v>102</v>
      </c>
      <c r="L29" s="228"/>
      <c r="M29" s="228"/>
      <c r="N29" s="228"/>
      <c r="O29" s="228"/>
      <c r="P29" s="228"/>
      <c r="Q29" s="77"/>
      <c r="R29" s="75" t="s">
        <v>145</v>
      </c>
      <c r="S29" s="227" t="s">
        <v>159</v>
      </c>
      <c r="T29" s="228"/>
      <c r="U29" s="228"/>
      <c r="V29" s="228"/>
      <c r="W29" s="228"/>
      <c r="X29" s="77"/>
      <c r="Y29" s="77"/>
      <c r="AB29" s="77"/>
      <c r="AC29" s="77"/>
      <c r="AD29" s="77"/>
      <c r="AE29" s="77"/>
      <c r="AF29" s="119" t="s">
        <v>146</v>
      </c>
      <c r="AG29" s="77" t="s">
        <v>160</v>
      </c>
      <c r="AN29" s="225" t="s">
        <v>161</v>
      </c>
      <c r="AO29" s="225"/>
      <c r="AP29" s="145" t="s">
        <v>162</v>
      </c>
      <c r="AQ29" s="145"/>
      <c r="AR29" s="145"/>
      <c r="AU29" s="120"/>
      <c r="AV29" s="86"/>
      <c r="AW29" s="118" t="s">
        <v>163</v>
      </c>
      <c r="AX29" s="86" t="s">
        <v>164</v>
      </c>
      <c r="AY29" s="77"/>
      <c r="AZ29" s="77"/>
      <c r="BA29" s="77"/>
    </row>
    <row r="30" spans="1:53" ht="15.75" thickBot="1" x14ac:dyDescent="0.3">
      <c r="A30" s="77"/>
      <c r="B30" s="191"/>
      <c r="C30" s="145"/>
      <c r="D30" s="144"/>
      <c r="E30" s="146"/>
      <c r="F30" s="145"/>
      <c r="G30" s="146"/>
      <c r="H30" s="146"/>
      <c r="J30" s="152" t="s">
        <v>200</v>
      </c>
      <c r="K30" s="227" t="s">
        <v>49</v>
      </c>
      <c r="L30" s="228"/>
      <c r="M30" s="228"/>
      <c r="N30" s="228"/>
      <c r="O30" s="228"/>
      <c r="P30" s="228"/>
      <c r="Q30" s="77"/>
      <c r="R30" s="76" t="s">
        <v>157</v>
      </c>
      <c r="S30" s="77" t="s">
        <v>50</v>
      </c>
      <c r="T30" s="77"/>
      <c r="U30" s="77"/>
      <c r="V30" s="77"/>
      <c r="W30" s="77"/>
      <c r="X30" s="79"/>
      <c r="Y30" s="77"/>
      <c r="AB30" s="77"/>
      <c r="AC30" s="77"/>
      <c r="AD30" s="77"/>
      <c r="AE30" s="77"/>
      <c r="AF30" s="118" t="s">
        <v>148</v>
      </c>
      <c r="AG30" s="86" t="s">
        <v>165</v>
      </c>
      <c r="AN30" s="225" t="s">
        <v>149</v>
      </c>
      <c r="AO30" s="225"/>
      <c r="AP30" s="122" t="s">
        <v>166</v>
      </c>
      <c r="AQ30" s="79"/>
      <c r="AS30" s="120"/>
      <c r="AT30" s="120"/>
      <c r="AU30" s="120"/>
      <c r="AV30" s="77"/>
      <c r="AW30" s="119" t="s">
        <v>150</v>
      </c>
      <c r="AX30" s="77" t="s">
        <v>167</v>
      </c>
      <c r="AY30" s="77"/>
      <c r="AZ30" s="77"/>
      <c r="BA30" s="77"/>
    </row>
    <row r="31" spans="1:53" x14ac:dyDescent="0.25">
      <c r="A31" s="77"/>
      <c r="D31" s="39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9"/>
      <c r="Y31" s="77"/>
      <c r="Z31" s="77"/>
      <c r="AA31" s="77"/>
      <c r="AB31" s="77"/>
      <c r="AC31" s="77"/>
      <c r="AD31" s="77"/>
      <c r="AE31" s="77"/>
      <c r="AF31" s="189" t="s">
        <v>154</v>
      </c>
      <c r="AG31" s="123" t="s">
        <v>168</v>
      </c>
      <c r="AN31" s="225" t="s">
        <v>195</v>
      </c>
      <c r="AO31" s="225"/>
      <c r="AP31" s="120" t="s">
        <v>196</v>
      </c>
      <c r="AQ31" s="79"/>
      <c r="AS31" s="120"/>
      <c r="AT31" s="120"/>
      <c r="AU31" s="120"/>
      <c r="AV31" s="77"/>
      <c r="AW31" s="119" t="s">
        <v>197</v>
      </c>
      <c r="AX31" s="77" t="s">
        <v>198</v>
      </c>
      <c r="AY31" s="77"/>
      <c r="AZ31" s="77"/>
      <c r="BA31" s="77"/>
    </row>
    <row r="32" spans="1:53" x14ac:dyDescent="0.25">
      <c r="A32" s="77"/>
      <c r="D32" s="39"/>
      <c r="K32" s="77"/>
      <c r="L32" s="77"/>
      <c r="S32" s="77"/>
      <c r="T32" s="77"/>
      <c r="U32" s="77"/>
      <c r="V32" s="77"/>
      <c r="W32" s="77"/>
      <c r="X32" s="79"/>
      <c r="Y32" s="77"/>
      <c r="Z32" s="77"/>
      <c r="AA32" s="77"/>
      <c r="AB32" s="77"/>
      <c r="AC32" s="77"/>
      <c r="AD32" s="77"/>
      <c r="AE32" s="77"/>
      <c r="AF32" s="119" t="s">
        <v>187</v>
      </c>
      <c r="AG32" s="77" t="s">
        <v>199</v>
      </c>
      <c r="AH32" s="77"/>
      <c r="AI32" s="77"/>
      <c r="AJ32" s="77"/>
      <c r="AK32" s="77"/>
      <c r="AL32" s="124"/>
      <c r="AM32" s="77"/>
      <c r="AN32" s="225" t="s">
        <v>155</v>
      </c>
      <c r="AO32" s="225"/>
      <c r="AP32" s="120" t="s">
        <v>170</v>
      </c>
      <c r="AQ32" s="79"/>
      <c r="AS32" s="120"/>
      <c r="AT32" s="120"/>
      <c r="AU32" s="120"/>
      <c r="AV32" s="77"/>
      <c r="AW32" s="119" t="s">
        <v>156</v>
      </c>
      <c r="AX32" s="77" t="s">
        <v>170</v>
      </c>
      <c r="AY32" s="77"/>
      <c r="AZ32" s="77"/>
      <c r="BA32" s="77"/>
    </row>
    <row r="33" spans="1:61" x14ac:dyDescent="0.25">
      <c r="A33" s="77"/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 t="s">
        <v>38</v>
      </c>
      <c r="U33" s="77"/>
      <c r="V33" s="77"/>
      <c r="W33" s="77"/>
      <c r="X33" s="77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7"/>
      <c r="AM33" s="77"/>
      <c r="AN33" s="224" t="s">
        <v>151</v>
      </c>
      <c r="AO33" s="224"/>
      <c r="AP33" s="122" t="s">
        <v>171</v>
      </c>
      <c r="AQ33" s="149"/>
      <c r="AS33" s="120"/>
      <c r="AT33" s="120"/>
      <c r="AU33" s="120"/>
      <c r="AV33" s="120"/>
      <c r="AW33" s="119" t="s">
        <v>152</v>
      </c>
      <c r="AX33" s="77" t="s">
        <v>172</v>
      </c>
      <c r="AY33" s="77"/>
      <c r="AZ33" s="77"/>
      <c r="BA33" s="77"/>
    </row>
    <row r="34" spans="1:61" x14ac:dyDescent="0.25">
      <c r="A34" s="77"/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9" t="s">
        <v>169</v>
      </c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7"/>
      <c r="AM34" s="77"/>
      <c r="AP34" s="77"/>
      <c r="AQ34" s="79"/>
      <c r="AS34" s="125"/>
      <c r="AT34" s="125"/>
      <c r="AU34" s="125"/>
      <c r="AV34" s="77"/>
      <c r="AX34" s="77"/>
      <c r="AY34" s="77"/>
      <c r="AZ34" s="77"/>
      <c r="BA34" s="77"/>
    </row>
    <row r="35" spans="1:61" ht="15.75" customHeight="1" thickBot="1" x14ac:dyDescent="0.3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226"/>
      <c r="AO35" s="226"/>
      <c r="AP35" s="77"/>
      <c r="AQ35" s="79"/>
      <c r="AS35" s="77"/>
      <c r="AT35" s="77" t="s">
        <v>38</v>
      </c>
      <c r="AU35" s="77"/>
      <c r="AV35" s="77"/>
    </row>
    <row r="36" spans="1:61" ht="15.75" thickBot="1" x14ac:dyDescent="0.3">
      <c r="A36" s="229" t="s">
        <v>103</v>
      </c>
      <c r="B36" s="230"/>
      <c r="C36" s="230"/>
      <c r="D36" s="231"/>
      <c r="E36" s="235" t="s">
        <v>173</v>
      </c>
      <c r="F36" s="236"/>
      <c r="G36" s="236"/>
      <c r="H36" s="236"/>
      <c r="I36" s="236"/>
      <c r="J36" s="236"/>
      <c r="K36" s="237"/>
      <c r="L36" s="235" t="s">
        <v>49</v>
      </c>
      <c r="M36" s="236"/>
      <c r="N36" s="236"/>
      <c r="O36" s="237"/>
      <c r="P36" s="207" t="s">
        <v>174</v>
      </c>
      <c r="Q36" s="208"/>
      <c r="R36" s="208"/>
      <c r="S36" s="208"/>
      <c r="T36" s="208"/>
      <c r="U36" s="208"/>
      <c r="V36" s="208"/>
      <c r="W36" s="208"/>
      <c r="X36" s="208"/>
      <c r="Y36" s="208"/>
      <c r="Z36" s="209"/>
      <c r="AA36" s="235" t="s">
        <v>50</v>
      </c>
      <c r="AB36" s="236"/>
      <c r="AC36" s="236"/>
      <c r="AD36" s="237"/>
      <c r="AE36" s="235" t="s">
        <v>102</v>
      </c>
      <c r="AF36" s="236"/>
      <c r="AG36" s="237"/>
      <c r="AH36" s="245" t="s">
        <v>159</v>
      </c>
      <c r="AI36" s="214"/>
      <c r="AJ36" s="215"/>
      <c r="AK36" s="245" t="s">
        <v>175</v>
      </c>
      <c r="AL36" s="214"/>
      <c r="AM36" s="215"/>
      <c r="AN36" s="80"/>
      <c r="AO36" s="80"/>
      <c r="AP36" s="80"/>
      <c r="AQ36" s="80"/>
      <c r="AR36" s="80"/>
      <c r="AS36" s="80"/>
      <c r="AT36" s="80"/>
      <c r="AU36" s="126"/>
      <c r="AV36" s="77"/>
      <c r="AW36" s="77" t="s">
        <v>38</v>
      </c>
      <c r="AX36" s="77"/>
      <c r="AY36" s="77"/>
      <c r="AZ36" s="77"/>
      <c r="BA36" s="77"/>
    </row>
    <row r="37" spans="1:61" ht="15.75" thickBot="1" x14ac:dyDescent="0.3">
      <c r="A37" s="232"/>
      <c r="B37" s="233"/>
      <c r="C37" s="233"/>
      <c r="D37" s="234"/>
      <c r="E37" s="207" t="s">
        <v>104</v>
      </c>
      <c r="F37" s="208"/>
      <c r="G37" s="208"/>
      <c r="H37" s="241" t="s">
        <v>105</v>
      </c>
      <c r="I37" s="241"/>
      <c r="J37" s="241" t="s">
        <v>106</v>
      </c>
      <c r="K37" s="241"/>
      <c r="L37" s="221"/>
      <c r="M37" s="221"/>
      <c r="N37" s="221"/>
      <c r="O37" s="220"/>
      <c r="P37" s="242" t="s">
        <v>176</v>
      </c>
      <c r="Q37" s="243"/>
      <c r="R37" s="243"/>
      <c r="S37" s="243"/>
      <c r="T37" s="243"/>
      <c r="U37" s="244"/>
      <c r="V37" s="221" t="s">
        <v>177</v>
      </c>
      <c r="W37" s="221"/>
      <c r="X37" s="221"/>
      <c r="Y37" s="221"/>
      <c r="Z37" s="220"/>
      <c r="AA37" s="238"/>
      <c r="AB37" s="239"/>
      <c r="AC37" s="239"/>
      <c r="AD37" s="240"/>
      <c r="AE37" s="238"/>
      <c r="AF37" s="239"/>
      <c r="AG37" s="240"/>
      <c r="AH37" s="246"/>
      <c r="AI37" s="247"/>
      <c r="AJ37" s="248"/>
      <c r="AK37" s="246"/>
      <c r="AL37" s="247"/>
      <c r="AM37" s="248"/>
      <c r="AN37" s="80"/>
      <c r="AO37" s="80"/>
      <c r="AP37" s="80"/>
      <c r="AQ37" s="80"/>
      <c r="AR37" s="80"/>
      <c r="AS37" s="80"/>
      <c r="AT37" s="80"/>
      <c r="AU37" s="126"/>
      <c r="AV37" s="77"/>
      <c r="AW37" s="77" t="s">
        <v>38</v>
      </c>
      <c r="AX37" s="77"/>
      <c r="AY37" s="77"/>
      <c r="AZ37" s="77"/>
      <c r="BA37" s="77"/>
      <c r="BG37" t="s">
        <v>192</v>
      </c>
      <c r="BH37" t="s">
        <v>193</v>
      </c>
      <c r="BI37" t="s">
        <v>194</v>
      </c>
    </row>
    <row r="38" spans="1:61" ht="15.75" thickBot="1" x14ac:dyDescent="0.3">
      <c r="A38" s="216" t="s">
        <v>98</v>
      </c>
      <c r="B38" s="217"/>
      <c r="C38" s="217"/>
      <c r="D38" s="218"/>
      <c r="E38" s="210">
        <v>36</v>
      </c>
      <c r="F38" s="211"/>
      <c r="G38" s="211"/>
      <c r="H38" s="219">
        <f>E38*36</f>
        <v>1296</v>
      </c>
      <c r="I38" s="220"/>
      <c r="J38" s="221">
        <f>H38/24</f>
        <v>54</v>
      </c>
      <c r="K38" s="220"/>
      <c r="L38" s="207">
        <v>2</v>
      </c>
      <c r="M38" s="208"/>
      <c r="N38" s="208"/>
      <c r="O38" s="209"/>
      <c r="P38" s="210">
        <v>2</v>
      </c>
      <c r="Q38" s="211"/>
      <c r="R38" s="211"/>
      <c r="S38" s="211"/>
      <c r="T38" s="211"/>
      <c r="U38" s="212"/>
      <c r="V38" s="210">
        <v>0</v>
      </c>
      <c r="W38" s="211"/>
      <c r="X38" s="211"/>
      <c r="Y38" s="211"/>
      <c r="Z38" s="212"/>
      <c r="AA38" s="210">
        <v>0</v>
      </c>
      <c r="AB38" s="211"/>
      <c r="AC38" s="211"/>
      <c r="AD38" s="212"/>
      <c r="AE38" s="210">
        <v>1</v>
      </c>
      <c r="AF38" s="211"/>
      <c r="AG38" s="212"/>
      <c r="AH38" s="213">
        <v>11</v>
      </c>
      <c r="AI38" s="214"/>
      <c r="AJ38" s="215"/>
      <c r="AK38" s="213">
        <v>52</v>
      </c>
      <c r="AL38" s="214"/>
      <c r="AM38" s="215"/>
      <c r="AN38" s="80"/>
      <c r="AO38" s="80"/>
      <c r="AP38" s="80"/>
      <c r="AQ38" s="80"/>
      <c r="AR38" s="80"/>
      <c r="AS38" s="80"/>
      <c r="AT38" s="80"/>
      <c r="AU38" s="80"/>
      <c r="AV38" s="77"/>
      <c r="AW38" s="77"/>
      <c r="AX38" s="77"/>
      <c r="AY38" s="77"/>
      <c r="AZ38" s="77"/>
      <c r="BA38" s="77"/>
      <c r="BF38" t="s">
        <v>188</v>
      </c>
      <c r="BG38">
        <v>3168</v>
      </c>
      <c r="BH38">
        <v>132</v>
      </c>
      <c r="BI38">
        <v>88</v>
      </c>
    </row>
    <row r="39" spans="1:61" ht="15.75" thickBot="1" x14ac:dyDescent="0.3">
      <c r="A39" s="216" t="s">
        <v>100</v>
      </c>
      <c r="B39" s="217"/>
      <c r="C39" s="217"/>
      <c r="D39" s="218"/>
      <c r="E39" s="210">
        <v>18</v>
      </c>
      <c r="F39" s="211"/>
      <c r="G39" s="211"/>
      <c r="H39" s="219">
        <f t="shared" ref="H39:H42" si="0">E39*36</f>
        <v>648</v>
      </c>
      <c r="I39" s="220"/>
      <c r="J39" s="221">
        <f t="shared" ref="J39:J42" si="1">H39/24</f>
        <v>27</v>
      </c>
      <c r="K39" s="220"/>
      <c r="L39" s="207">
        <v>0</v>
      </c>
      <c r="M39" s="208"/>
      <c r="N39" s="208"/>
      <c r="O39" s="209"/>
      <c r="P39" s="210">
        <v>10</v>
      </c>
      <c r="Q39" s="211"/>
      <c r="R39" s="211"/>
      <c r="S39" s="211"/>
      <c r="T39" s="211"/>
      <c r="U39" s="212"/>
      <c r="V39" s="210">
        <v>13</v>
      </c>
      <c r="W39" s="211"/>
      <c r="X39" s="211"/>
      <c r="Y39" s="211"/>
      <c r="Z39" s="212"/>
      <c r="AA39" s="210">
        <v>0</v>
      </c>
      <c r="AB39" s="211"/>
      <c r="AC39" s="211"/>
      <c r="AD39" s="212"/>
      <c r="AE39" s="210">
        <v>0</v>
      </c>
      <c r="AF39" s="211"/>
      <c r="AG39" s="212"/>
      <c r="AH39" s="213">
        <v>11</v>
      </c>
      <c r="AI39" s="214"/>
      <c r="AJ39" s="215"/>
      <c r="AK39" s="213">
        <v>52</v>
      </c>
      <c r="AL39" s="214"/>
      <c r="AM39" s="215"/>
      <c r="AN39" s="80"/>
      <c r="AO39" s="80"/>
      <c r="AP39" s="80"/>
      <c r="AQ39" s="80"/>
      <c r="AR39" s="80"/>
      <c r="AS39" s="80"/>
      <c r="AT39" s="80"/>
      <c r="AU39" s="80"/>
      <c r="AV39" s="77"/>
      <c r="AW39" s="77"/>
      <c r="AX39" s="77"/>
      <c r="AY39" s="77"/>
      <c r="AZ39" s="77"/>
      <c r="BA39" s="77"/>
      <c r="BF39" t="s">
        <v>189</v>
      </c>
      <c r="BG39">
        <v>216</v>
      </c>
      <c r="BH39">
        <v>9</v>
      </c>
      <c r="BI39">
        <v>6</v>
      </c>
    </row>
    <row r="40" spans="1:61" ht="15.75" thickBot="1" x14ac:dyDescent="0.3">
      <c r="A40" s="216" t="s">
        <v>178</v>
      </c>
      <c r="B40" s="222"/>
      <c r="C40" s="222"/>
      <c r="D40" s="223"/>
      <c r="E40" s="87"/>
      <c r="F40" s="88">
        <v>18</v>
      </c>
      <c r="G40" s="88"/>
      <c r="H40" s="219">
        <f t="shared" si="0"/>
        <v>0</v>
      </c>
      <c r="I40" s="220"/>
      <c r="J40" s="221">
        <f t="shared" si="1"/>
        <v>0</v>
      </c>
      <c r="K40" s="220"/>
      <c r="L40" s="207">
        <v>1</v>
      </c>
      <c r="M40" s="208"/>
      <c r="N40" s="208"/>
      <c r="O40" s="209"/>
      <c r="P40" s="207">
        <v>6</v>
      </c>
      <c r="Q40" s="208"/>
      <c r="R40" s="208"/>
      <c r="S40" s="208"/>
      <c r="T40" s="208"/>
      <c r="U40" s="209"/>
      <c r="V40" s="207">
        <v>15</v>
      </c>
      <c r="W40" s="208"/>
      <c r="X40" s="208"/>
      <c r="Y40" s="208"/>
      <c r="Z40" s="209"/>
      <c r="AA40" s="87"/>
      <c r="AB40" s="208">
        <v>0</v>
      </c>
      <c r="AC40" s="208"/>
      <c r="AD40" s="89"/>
      <c r="AE40" s="207">
        <v>1</v>
      </c>
      <c r="AF40" s="208"/>
      <c r="AG40" s="209"/>
      <c r="AH40" s="207">
        <v>11</v>
      </c>
      <c r="AI40" s="208"/>
      <c r="AJ40" s="209"/>
      <c r="AK40" s="207">
        <v>52</v>
      </c>
      <c r="AL40" s="208"/>
      <c r="AM40" s="209"/>
      <c r="AN40" s="80"/>
      <c r="AO40" s="80"/>
      <c r="AP40" s="80"/>
      <c r="AQ40" s="80"/>
      <c r="AR40" s="80"/>
      <c r="AS40" s="86"/>
      <c r="AT40" s="86"/>
      <c r="AU40" s="86"/>
      <c r="AV40" s="86"/>
      <c r="AW40" s="77"/>
      <c r="AX40" s="77"/>
      <c r="AY40" s="77"/>
      <c r="AZ40" s="77"/>
      <c r="BA40" s="77"/>
      <c r="BF40" t="s">
        <v>190</v>
      </c>
      <c r="BG40">
        <v>72</v>
      </c>
      <c r="BH40">
        <v>3</v>
      </c>
      <c r="BI40">
        <v>2</v>
      </c>
    </row>
    <row r="41" spans="1:61" ht="15.75" thickBot="1" x14ac:dyDescent="0.3">
      <c r="A41" s="216" t="s">
        <v>179</v>
      </c>
      <c r="B41" s="217"/>
      <c r="C41" s="217"/>
      <c r="D41" s="218"/>
      <c r="E41" s="210">
        <v>16</v>
      </c>
      <c r="F41" s="211"/>
      <c r="G41" s="211"/>
      <c r="H41" s="219">
        <f t="shared" si="0"/>
        <v>576</v>
      </c>
      <c r="I41" s="220"/>
      <c r="J41" s="221">
        <f t="shared" si="1"/>
        <v>24</v>
      </c>
      <c r="K41" s="220"/>
      <c r="L41" s="210">
        <v>3</v>
      </c>
      <c r="M41" s="211"/>
      <c r="N41" s="211"/>
      <c r="O41" s="212"/>
      <c r="P41" s="210">
        <v>6</v>
      </c>
      <c r="Q41" s="211"/>
      <c r="R41" s="211"/>
      <c r="S41" s="211"/>
      <c r="T41" s="211"/>
      <c r="U41" s="212"/>
      <c r="V41" s="210">
        <v>12</v>
      </c>
      <c r="W41" s="211"/>
      <c r="X41" s="211"/>
      <c r="Y41" s="211"/>
      <c r="Z41" s="212"/>
      <c r="AA41" s="210">
        <v>2</v>
      </c>
      <c r="AB41" s="211"/>
      <c r="AC41" s="211"/>
      <c r="AD41" s="212"/>
      <c r="AE41" s="210">
        <v>2</v>
      </c>
      <c r="AF41" s="211"/>
      <c r="AG41" s="212"/>
      <c r="AH41" s="213">
        <v>2</v>
      </c>
      <c r="AI41" s="214"/>
      <c r="AJ41" s="215"/>
      <c r="AK41" s="213">
        <v>52</v>
      </c>
      <c r="AL41" s="214"/>
      <c r="AM41" s="215"/>
      <c r="AN41" s="80"/>
      <c r="AO41" s="80"/>
      <c r="AP41" s="80"/>
      <c r="AQ41" s="80"/>
      <c r="AR41" s="127"/>
      <c r="AS41" s="123"/>
      <c r="AT41" s="77"/>
      <c r="AU41" s="77"/>
      <c r="AV41" s="77"/>
      <c r="AW41" s="77"/>
      <c r="AX41" s="77"/>
      <c r="AY41" s="77"/>
      <c r="AZ41" s="77"/>
      <c r="BA41" s="77"/>
      <c r="BF41" t="s">
        <v>191</v>
      </c>
      <c r="BG41">
        <v>2304</v>
      </c>
      <c r="BH41">
        <v>96</v>
      </c>
      <c r="BI41">
        <v>64</v>
      </c>
    </row>
    <row r="42" spans="1:61" ht="15.75" thickBot="1" x14ac:dyDescent="0.3">
      <c r="A42" s="263" t="s">
        <v>1</v>
      </c>
      <c r="B42" s="264"/>
      <c r="C42" s="264"/>
      <c r="D42" s="265"/>
      <c r="E42" s="263">
        <v>88</v>
      </c>
      <c r="F42" s="264"/>
      <c r="G42" s="264"/>
      <c r="H42" s="219">
        <f t="shared" si="0"/>
        <v>3168</v>
      </c>
      <c r="I42" s="220"/>
      <c r="J42" s="221">
        <f t="shared" si="1"/>
        <v>132</v>
      </c>
      <c r="K42" s="220"/>
      <c r="L42" s="263">
        <f>L38+L39+L40+L41</f>
        <v>6</v>
      </c>
      <c r="M42" s="264"/>
      <c r="N42" s="264"/>
      <c r="O42" s="265"/>
      <c r="P42" s="263">
        <f>P38+P39+P40+P41</f>
        <v>24</v>
      </c>
      <c r="Q42" s="264"/>
      <c r="R42" s="264"/>
      <c r="S42" s="264"/>
      <c r="T42" s="264"/>
      <c r="U42" s="265"/>
      <c r="V42" s="263">
        <f>V38+V39+V40+V41</f>
        <v>40</v>
      </c>
      <c r="W42" s="264"/>
      <c r="X42" s="264"/>
      <c r="Y42" s="264"/>
      <c r="Z42" s="265"/>
      <c r="AA42" s="263">
        <v>2</v>
      </c>
      <c r="AB42" s="264"/>
      <c r="AC42" s="264"/>
      <c r="AD42" s="265"/>
      <c r="AE42" s="263">
        <f>AE38+AE39+AE40+AE41</f>
        <v>4</v>
      </c>
      <c r="AF42" s="264"/>
      <c r="AG42" s="265"/>
      <c r="AH42" s="263">
        <f>AH38+AH39+AH40+AH41</f>
        <v>35</v>
      </c>
      <c r="AI42" s="264"/>
      <c r="AJ42" s="265"/>
      <c r="AK42" s="263">
        <v>208</v>
      </c>
      <c r="AL42" s="264"/>
      <c r="AM42" s="265"/>
      <c r="AN42" s="80"/>
      <c r="AO42" s="80"/>
      <c r="AP42" s="80"/>
      <c r="AQ42" s="80"/>
      <c r="AR42" s="80"/>
      <c r="AS42" s="77"/>
      <c r="AT42" s="77"/>
      <c r="AU42" s="77"/>
      <c r="AV42" s="77"/>
      <c r="AW42" s="77"/>
      <c r="AX42" s="77"/>
      <c r="AY42" s="77"/>
      <c r="AZ42" s="77"/>
      <c r="BA42" s="77"/>
    </row>
    <row r="43" spans="1:61" x14ac:dyDescent="0.25">
      <c r="AS43" s="262"/>
      <c r="AT43" s="262"/>
      <c r="AU43" s="262"/>
      <c r="AV43" s="77"/>
    </row>
  </sheetData>
  <mergeCells count="111">
    <mergeCell ref="AS43:AU43"/>
    <mergeCell ref="AK41:AM41"/>
    <mergeCell ref="A42:D42"/>
    <mergeCell ref="E42:G42"/>
    <mergeCell ref="H42:I42"/>
    <mergeCell ref="J42:K42"/>
    <mergeCell ref="L42:O42"/>
    <mergeCell ref="P42:U42"/>
    <mergeCell ref="V42:Z42"/>
    <mergeCell ref="AA42:AD42"/>
    <mergeCell ref="AE42:AG42"/>
    <mergeCell ref="AH42:AJ42"/>
    <mergeCell ref="AK42:AM42"/>
    <mergeCell ref="P41:U41"/>
    <mergeCell ref="V41:Z41"/>
    <mergeCell ref="AA41:AD41"/>
    <mergeCell ref="AE41:AG41"/>
    <mergeCell ref="AH41:AJ41"/>
    <mergeCell ref="A41:D41"/>
    <mergeCell ref="E41:G41"/>
    <mergeCell ref="H41:I41"/>
    <mergeCell ref="J41:K41"/>
    <mergeCell ref="L41:O41"/>
    <mergeCell ref="A1:AX1"/>
    <mergeCell ref="A2:AX2"/>
    <mergeCell ref="M16:AL16"/>
    <mergeCell ref="A8:G8"/>
    <mergeCell ref="L8:AL8"/>
    <mergeCell ref="A9:G9"/>
    <mergeCell ref="L9:AL9"/>
    <mergeCell ref="A10:G10"/>
    <mergeCell ref="M12:AL12"/>
    <mergeCell ref="M13:AL13"/>
    <mergeCell ref="M14:AL14"/>
    <mergeCell ref="M15:AL15"/>
    <mergeCell ref="M10:AL10"/>
    <mergeCell ref="M11:AL11"/>
    <mergeCell ref="A3:K3"/>
    <mergeCell ref="A4:L4"/>
    <mergeCell ref="A5:I5"/>
    <mergeCell ref="A7:I7"/>
    <mergeCell ref="AE36:AG37"/>
    <mergeCell ref="AH36:AJ37"/>
    <mergeCell ref="AK36:AM37"/>
    <mergeCell ref="S29:W29"/>
    <mergeCell ref="J37:K37"/>
    <mergeCell ref="L37:O37"/>
    <mergeCell ref="K18:AK18"/>
    <mergeCell ref="A19:BA19"/>
    <mergeCell ref="A20:A23"/>
    <mergeCell ref="B20:E20"/>
    <mergeCell ref="F20:J20"/>
    <mergeCell ref="K20:N20"/>
    <mergeCell ref="O20:R20"/>
    <mergeCell ref="S20:W20"/>
    <mergeCell ref="X20:AA20"/>
    <mergeCell ref="AB20:AE20"/>
    <mergeCell ref="AF20:AJ20"/>
    <mergeCell ref="AK20:AN20"/>
    <mergeCell ref="AO20:AR20"/>
    <mergeCell ref="AS20:AW20"/>
    <mergeCell ref="AX20:BA20"/>
    <mergeCell ref="AN29:AO29"/>
    <mergeCell ref="AN30:AO30"/>
    <mergeCell ref="AN31:AO31"/>
    <mergeCell ref="AN33:AO33"/>
    <mergeCell ref="AN32:AO32"/>
    <mergeCell ref="AN35:AO35"/>
    <mergeCell ref="K29:P29"/>
    <mergeCell ref="K30:P30"/>
    <mergeCell ref="A38:D38"/>
    <mergeCell ref="E38:G38"/>
    <mergeCell ref="H38:I38"/>
    <mergeCell ref="J38:K38"/>
    <mergeCell ref="L38:O38"/>
    <mergeCell ref="AH38:AJ38"/>
    <mergeCell ref="AK38:AM38"/>
    <mergeCell ref="V37:Z37"/>
    <mergeCell ref="A36:D37"/>
    <mergeCell ref="E36:K36"/>
    <mergeCell ref="P36:Z36"/>
    <mergeCell ref="AA36:AD37"/>
    <mergeCell ref="E37:G37"/>
    <mergeCell ref="H37:I37"/>
    <mergeCell ref="P37:U37"/>
    <mergeCell ref="L36:O36"/>
    <mergeCell ref="P38:U38"/>
    <mergeCell ref="V38:Z38"/>
    <mergeCell ref="AA38:AD38"/>
    <mergeCell ref="AE38:AG38"/>
    <mergeCell ref="A39:D39"/>
    <mergeCell ref="E39:G39"/>
    <mergeCell ref="H39:I39"/>
    <mergeCell ref="J39:K39"/>
    <mergeCell ref="L39:O39"/>
    <mergeCell ref="A40:D40"/>
    <mergeCell ref="H40:I40"/>
    <mergeCell ref="J40:K40"/>
    <mergeCell ref="AK40:AM40"/>
    <mergeCell ref="V39:Z39"/>
    <mergeCell ref="AA39:AD39"/>
    <mergeCell ref="AE39:AG39"/>
    <mergeCell ref="AH39:AJ39"/>
    <mergeCell ref="AK39:AM39"/>
    <mergeCell ref="AB40:AC40"/>
    <mergeCell ref="AH40:AJ40"/>
    <mergeCell ref="L40:O40"/>
    <mergeCell ref="P40:U40"/>
    <mergeCell ref="V40:Z40"/>
    <mergeCell ref="AE40:AG40"/>
    <mergeCell ref="P39:U39"/>
  </mergeCells>
  <pageMargins left="0.23622047244094491" right="0.27559055118110237" top="0.74803149606299213" bottom="0.7480314960629921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Q87"/>
  <sheetViews>
    <sheetView tabSelected="1" topLeftCell="A31" zoomScale="110" zoomScaleNormal="110" workbookViewId="0">
      <selection activeCell="C71" sqref="C71"/>
    </sheetView>
  </sheetViews>
  <sheetFormatPr defaultRowHeight="15" x14ac:dyDescent="0.25"/>
  <cols>
    <col min="2" max="2" width="19.7109375" customWidth="1"/>
    <col min="3" max="3" width="38.28515625" customWidth="1"/>
    <col min="4" max="12" width="7.85546875" customWidth="1"/>
    <col min="13" max="28" width="6" customWidth="1"/>
  </cols>
  <sheetData>
    <row r="1" spans="1:28" x14ac:dyDescent="0.25">
      <c r="A1" s="266" t="s">
        <v>35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</row>
    <row r="2" spans="1:28" x14ac:dyDescent="0.25">
      <c r="A2" s="267" t="s">
        <v>0</v>
      </c>
      <c r="B2" s="268" t="s">
        <v>76</v>
      </c>
      <c r="C2" s="269" t="s">
        <v>77</v>
      </c>
      <c r="D2" s="272" t="s">
        <v>26</v>
      </c>
      <c r="E2" s="275" t="s">
        <v>89</v>
      </c>
      <c r="F2" s="276"/>
      <c r="G2" s="143"/>
      <c r="H2" s="275" t="s">
        <v>84</v>
      </c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6"/>
      <c r="V2" s="276"/>
      <c r="W2" s="276"/>
      <c r="X2" s="276"/>
      <c r="Y2" s="276"/>
      <c r="Z2" s="276"/>
      <c r="AA2" s="276"/>
      <c r="AB2" s="277"/>
    </row>
    <row r="3" spans="1:28" x14ac:dyDescent="0.25">
      <c r="A3" s="267"/>
      <c r="B3" s="268"/>
      <c r="C3" s="270"/>
      <c r="D3" s="273"/>
      <c r="E3" s="278" t="s">
        <v>88</v>
      </c>
      <c r="F3" s="279"/>
      <c r="G3" s="280"/>
      <c r="H3" s="281" t="s">
        <v>37</v>
      </c>
      <c r="I3" s="275" t="s">
        <v>90</v>
      </c>
      <c r="J3" s="276"/>
      <c r="K3" s="276"/>
      <c r="L3" s="277"/>
      <c r="M3" s="275" t="s">
        <v>91</v>
      </c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7"/>
    </row>
    <row r="4" spans="1:28" x14ac:dyDescent="0.25">
      <c r="A4" s="267"/>
      <c r="B4" s="268"/>
      <c r="C4" s="270"/>
      <c r="D4" s="273"/>
      <c r="E4" s="284" t="s">
        <v>36</v>
      </c>
      <c r="F4" s="284" t="s">
        <v>78</v>
      </c>
      <c r="G4" s="284" t="s">
        <v>79</v>
      </c>
      <c r="H4" s="282"/>
      <c r="I4" s="284" t="s">
        <v>80</v>
      </c>
      <c r="J4" s="284" t="s">
        <v>81</v>
      </c>
      <c r="K4" s="284" t="s">
        <v>82</v>
      </c>
      <c r="L4" s="284" t="s">
        <v>83</v>
      </c>
      <c r="M4" s="290" t="s">
        <v>2</v>
      </c>
      <c r="N4" s="290"/>
      <c r="O4" s="290"/>
      <c r="P4" s="290"/>
      <c r="Q4" s="287" t="s">
        <v>3</v>
      </c>
      <c r="R4" s="288"/>
      <c r="S4" s="288"/>
      <c r="T4" s="289"/>
      <c r="U4" s="287" t="s">
        <v>4</v>
      </c>
      <c r="V4" s="288"/>
      <c r="W4" s="288"/>
      <c r="X4" s="289"/>
      <c r="Y4" s="287" t="s">
        <v>5</v>
      </c>
      <c r="Z4" s="288"/>
      <c r="AA4" s="288"/>
      <c r="AB4" s="289"/>
    </row>
    <row r="5" spans="1:28" x14ac:dyDescent="0.25">
      <c r="A5" s="267"/>
      <c r="B5" s="268"/>
      <c r="C5" s="270"/>
      <c r="D5" s="273"/>
      <c r="E5" s="285"/>
      <c r="F5" s="285"/>
      <c r="G5" s="285"/>
      <c r="H5" s="282"/>
      <c r="I5" s="285"/>
      <c r="J5" s="285"/>
      <c r="K5" s="285"/>
      <c r="L5" s="285"/>
      <c r="M5" s="290" t="s">
        <v>6</v>
      </c>
      <c r="N5" s="290"/>
      <c r="O5" s="290" t="s">
        <v>7</v>
      </c>
      <c r="P5" s="290"/>
      <c r="Q5" s="287" t="s">
        <v>8</v>
      </c>
      <c r="R5" s="289"/>
      <c r="S5" s="287" t="s">
        <v>9</v>
      </c>
      <c r="T5" s="289"/>
      <c r="U5" s="287" t="s">
        <v>10</v>
      </c>
      <c r="V5" s="289"/>
      <c r="W5" s="287" t="s">
        <v>11</v>
      </c>
      <c r="X5" s="289"/>
      <c r="Y5" s="287" t="s">
        <v>12</v>
      </c>
      <c r="Z5" s="289"/>
      <c r="AA5" s="287" t="s">
        <v>13</v>
      </c>
      <c r="AB5" s="289"/>
    </row>
    <row r="6" spans="1:28" x14ac:dyDescent="0.25">
      <c r="A6" s="267"/>
      <c r="B6" s="268"/>
      <c r="C6" s="271"/>
      <c r="D6" s="274"/>
      <c r="E6" s="286"/>
      <c r="F6" s="286"/>
      <c r="G6" s="286"/>
      <c r="H6" s="283"/>
      <c r="I6" s="286"/>
      <c r="J6" s="286"/>
      <c r="K6" s="286"/>
      <c r="L6" s="286"/>
      <c r="M6" s="28"/>
      <c r="N6" s="164">
        <v>20</v>
      </c>
      <c r="O6" s="28"/>
      <c r="P6" s="164">
        <v>16</v>
      </c>
      <c r="Q6" s="21"/>
      <c r="R6" s="1">
        <v>12</v>
      </c>
      <c r="S6" s="138"/>
      <c r="T6" s="1">
        <v>6</v>
      </c>
      <c r="U6" s="21"/>
      <c r="V6" s="1">
        <v>12</v>
      </c>
      <c r="W6" s="138"/>
      <c r="X6" s="1">
        <v>6</v>
      </c>
      <c r="Y6" s="21"/>
      <c r="Z6" s="1">
        <v>8</v>
      </c>
      <c r="AA6" s="21"/>
      <c r="AB6" s="1">
        <v>8</v>
      </c>
    </row>
    <row r="7" spans="1:28" x14ac:dyDescent="0.25">
      <c r="A7" s="138">
        <v>1</v>
      </c>
      <c r="B7" s="138">
        <v>2</v>
      </c>
      <c r="C7" s="134">
        <v>3</v>
      </c>
      <c r="D7" s="134"/>
      <c r="E7" s="134">
        <v>4</v>
      </c>
      <c r="F7" s="134">
        <v>5</v>
      </c>
      <c r="G7" s="134"/>
      <c r="H7" s="134">
        <v>8</v>
      </c>
      <c r="I7" s="134">
        <v>9</v>
      </c>
      <c r="J7" s="134">
        <v>10</v>
      </c>
      <c r="K7" s="134"/>
      <c r="L7" s="134">
        <v>11</v>
      </c>
      <c r="M7" s="49">
        <v>12</v>
      </c>
      <c r="N7" s="165">
        <v>13</v>
      </c>
      <c r="O7" s="49">
        <v>14</v>
      </c>
      <c r="P7" s="165">
        <v>15</v>
      </c>
      <c r="Q7" s="49">
        <v>16</v>
      </c>
      <c r="R7" s="166">
        <v>17</v>
      </c>
      <c r="S7" s="134">
        <v>18</v>
      </c>
      <c r="T7" s="166">
        <v>19</v>
      </c>
      <c r="U7" s="49">
        <v>20</v>
      </c>
      <c r="V7" s="166">
        <v>21</v>
      </c>
      <c r="W7" s="134">
        <v>22</v>
      </c>
      <c r="X7" s="166">
        <v>23</v>
      </c>
      <c r="Y7" s="49">
        <v>24</v>
      </c>
      <c r="Z7" s="166">
        <v>25</v>
      </c>
      <c r="AA7" s="49">
        <v>26</v>
      </c>
      <c r="AB7" s="166">
        <v>27</v>
      </c>
    </row>
    <row r="8" spans="1:28" ht="24" x14ac:dyDescent="0.25">
      <c r="A8" s="9" t="s">
        <v>58</v>
      </c>
      <c r="B8" s="9" t="s">
        <v>59</v>
      </c>
      <c r="C8" s="9"/>
      <c r="D8" s="9">
        <f t="shared" ref="D8:AB8" si="0">D10+D11+D12+D13+D14+D15+D16+D17+D18+D19+D21+D22+D24+D25</f>
        <v>57</v>
      </c>
      <c r="E8" s="9">
        <f t="shared" si="0"/>
        <v>10</v>
      </c>
      <c r="F8" s="9">
        <f t="shared" si="0"/>
        <v>0</v>
      </c>
      <c r="G8" s="9">
        <f t="shared" si="0"/>
        <v>0</v>
      </c>
      <c r="H8" s="9">
        <f t="shared" si="0"/>
        <v>1368</v>
      </c>
      <c r="I8" s="9">
        <f t="shared" si="0"/>
        <v>633</v>
      </c>
      <c r="J8" s="9">
        <f t="shared" si="0"/>
        <v>735</v>
      </c>
      <c r="K8" s="9">
        <f t="shared" si="0"/>
        <v>0</v>
      </c>
      <c r="L8" s="9">
        <f t="shared" si="0"/>
        <v>0</v>
      </c>
      <c r="M8" s="9">
        <f t="shared" si="0"/>
        <v>36</v>
      </c>
      <c r="N8" s="9">
        <f t="shared" si="0"/>
        <v>720</v>
      </c>
      <c r="O8" s="9">
        <f t="shared" si="0"/>
        <v>36</v>
      </c>
      <c r="P8" s="9">
        <f t="shared" si="0"/>
        <v>576</v>
      </c>
      <c r="Q8" s="9">
        <f t="shared" si="0"/>
        <v>6</v>
      </c>
      <c r="R8" s="9">
        <f t="shared" si="0"/>
        <v>72</v>
      </c>
      <c r="S8" s="9">
        <f t="shared" si="0"/>
        <v>0</v>
      </c>
      <c r="T8" s="9">
        <f t="shared" si="0"/>
        <v>0</v>
      </c>
      <c r="U8" s="9">
        <f t="shared" si="0"/>
        <v>0</v>
      </c>
      <c r="V8" s="9">
        <f t="shared" si="0"/>
        <v>0</v>
      </c>
      <c r="W8" s="9">
        <f t="shared" si="0"/>
        <v>0</v>
      </c>
      <c r="X8" s="9">
        <f t="shared" si="0"/>
        <v>0</v>
      </c>
      <c r="Y8" s="9">
        <f t="shared" si="0"/>
        <v>0</v>
      </c>
      <c r="Z8" s="9">
        <f t="shared" si="0"/>
        <v>0</v>
      </c>
      <c r="AA8" s="9">
        <f t="shared" si="0"/>
        <v>0</v>
      </c>
      <c r="AB8" s="9">
        <f t="shared" si="0"/>
        <v>0</v>
      </c>
    </row>
    <row r="9" spans="1:28" ht="24" x14ac:dyDescent="0.25">
      <c r="A9" s="19"/>
      <c r="B9" s="25" t="s">
        <v>85</v>
      </c>
      <c r="C9" s="25"/>
      <c r="D9" s="19"/>
      <c r="E9" s="167"/>
      <c r="F9" s="167"/>
      <c r="G9" s="167"/>
      <c r="H9" s="17"/>
      <c r="I9" s="17"/>
      <c r="J9" s="17"/>
      <c r="K9" s="17"/>
      <c r="L9" s="17"/>
      <c r="M9" s="17"/>
      <c r="N9" s="17"/>
      <c r="O9" s="17"/>
      <c r="P9" s="17"/>
      <c r="Q9" s="17"/>
      <c r="R9" s="42"/>
      <c r="S9" s="17"/>
      <c r="T9" s="42"/>
      <c r="U9" s="17"/>
      <c r="V9" s="42"/>
      <c r="W9" s="17"/>
      <c r="X9" s="42"/>
      <c r="Y9" s="17"/>
      <c r="Z9" s="42"/>
      <c r="AA9" s="17"/>
      <c r="AB9" s="42"/>
    </row>
    <row r="10" spans="1:28" x14ac:dyDescent="0.25">
      <c r="A10" s="33" t="s">
        <v>60</v>
      </c>
      <c r="B10" s="295"/>
      <c r="C10" s="54" t="s">
        <v>27</v>
      </c>
      <c r="D10" s="135">
        <v>4</v>
      </c>
      <c r="E10" s="135">
        <v>2</v>
      </c>
      <c r="F10" s="135"/>
      <c r="G10" s="135"/>
      <c r="H10" s="56">
        <f t="shared" ref="H10:H25" si="1">N10+P10+R10</f>
        <v>96</v>
      </c>
      <c r="I10" s="179">
        <f>H10-J10</f>
        <v>41</v>
      </c>
      <c r="J10" s="56">
        <v>55</v>
      </c>
      <c r="K10" s="56"/>
      <c r="L10" s="56"/>
      <c r="M10" s="27">
        <v>4</v>
      </c>
      <c r="N10" s="28">
        <v>80</v>
      </c>
      <c r="O10" s="28">
        <v>1</v>
      </c>
      <c r="P10" s="28">
        <v>16</v>
      </c>
      <c r="Q10" s="28"/>
      <c r="R10" s="45"/>
      <c r="S10" s="135"/>
      <c r="T10" s="45"/>
      <c r="U10" s="28"/>
      <c r="V10" s="45"/>
      <c r="W10" s="135"/>
      <c r="X10" s="45"/>
      <c r="Y10" s="28"/>
      <c r="Z10" s="45"/>
      <c r="AA10" s="28"/>
      <c r="AB10" s="45"/>
    </row>
    <row r="11" spans="1:28" x14ac:dyDescent="0.25">
      <c r="A11" s="139" t="s">
        <v>61</v>
      </c>
      <c r="B11" s="296"/>
      <c r="C11" s="137" t="s">
        <v>28</v>
      </c>
      <c r="D11" s="138">
        <v>4</v>
      </c>
      <c r="E11" s="138"/>
      <c r="F11" s="138"/>
      <c r="G11" s="135"/>
      <c r="H11" s="56">
        <f t="shared" si="1"/>
        <v>96</v>
      </c>
      <c r="I11" s="179">
        <f t="shared" ref="I11:I19" si="2">H11-J11</f>
        <v>46</v>
      </c>
      <c r="J11" s="56">
        <v>50</v>
      </c>
      <c r="K11" s="56"/>
      <c r="L11" s="2"/>
      <c r="M11" s="27">
        <v>4</v>
      </c>
      <c r="N11" s="28">
        <v>80</v>
      </c>
      <c r="O11" s="28">
        <v>1</v>
      </c>
      <c r="P11" s="28">
        <v>16</v>
      </c>
      <c r="Q11" s="21"/>
      <c r="R11" s="1"/>
      <c r="S11" s="138"/>
      <c r="T11" s="1"/>
      <c r="U11" s="21"/>
      <c r="V11" s="1"/>
      <c r="W11" s="138"/>
      <c r="X11" s="1"/>
      <c r="Y11" s="21"/>
      <c r="Z11" s="1"/>
      <c r="AA11" s="21"/>
      <c r="AB11" s="1"/>
    </row>
    <row r="12" spans="1:28" x14ac:dyDescent="0.25">
      <c r="A12" s="139" t="s">
        <v>62</v>
      </c>
      <c r="B12" s="296"/>
      <c r="C12" s="137" t="s">
        <v>86</v>
      </c>
      <c r="D12" s="138">
        <v>5</v>
      </c>
      <c r="E12" s="138">
        <v>2</v>
      </c>
      <c r="F12" s="138"/>
      <c r="G12" s="135"/>
      <c r="H12" s="56">
        <f t="shared" si="1"/>
        <v>120</v>
      </c>
      <c r="I12" s="179">
        <f t="shared" si="2"/>
        <v>47</v>
      </c>
      <c r="J12" s="2">
        <v>73</v>
      </c>
      <c r="K12" s="2"/>
      <c r="L12" s="2"/>
      <c r="M12" s="27">
        <v>2</v>
      </c>
      <c r="N12" s="27">
        <v>40</v>
      </c>
      <c r="O12" s="27">
        <v>5</v>
      </c>
      <c r="P12" s="27">
        <v>80</v>
      </c>
      <c r="Q12" s="21"/>
      <c r="R12" s="1"/>
      <c r="S12" s="138"/>
      <c r="T12" s="1"/>
      <c r="U12" s="180"/>
      <c r="V12" s="1"/>
      <c r="W12" s="138"/>
      <c r="X12" s="1"/>
      <c r="Y12" s="21"/>
      <c r="Z12" s="1"/>
      <c r="AA12" s="21"/>
      <c r="AB12" s="1"/>
    </row>
    <row r="13" spans="1:28" x14ac:dyDescent="0.25">
      <c r="A13" s="139" t="s">
        <v>63</v>
      </c>
      <c r="B13" s="296"/>
      <c r="C13" s="137" t="s">
        <v>29</v>
      </c>
      <c r="D13" s="138">
        <v>4</v>
      </c>
      <c r="E13" s="138"/>
      <c r="F13" s="138"/>
      <c r="G13" s="135"/>
      <c r="H13" s="56">
        <f t="shared" si="1"/>
        <v>96</v>
      </c>
      <c r="I13" s="179">
        <f t="shared" si="2"/>
        <v>23</v>
      </c>
      <c r="J13" s="2">
        <v>73</v>
      </c>
      <c r="K13" s="2"/>
      <c r="L13" s="2"/>
      <c r="M13" s="27">
        <v>4</v>
      </c>
      <c r="N13" s="27">
        <v>80</v>
      </c>
      <c r="O13" s="27">
        <v>1</v>
      </c>
      <c r="P13" s="27">
        <v>16</v>
      </c>
      <c r="Q13" s="21"/>
      <c r="R13" s="1"/>
      <c r="S13" s="138"/>
      <c r="T13" s="1"/>
      <c r="U13" s="21"/>
      <c r="V13" s="1"/>
      <c r="W13" s="138"/>
      <c r="X13" s="1"/>
      <c r="Y13" s="21"/>
      <c r="Z13" s="1"/>
      <c r="AA13" s="21"/>
      <c r="AB13" s="1"/>
    </row>
    <row r="14" spans="1:28" x14ac:dyDescent="0.25">
      <c r="A14" s="139" t="s">
        <v>64</v>
      </c>
      <c r="B14" s="296"/>
      <c r="C14" s="137" t="s">
        <v>30</v>
      </c>
      <c r="D14" s="138">
        <v>4</v>
      </c>
      <c r="E14" s="138">
        <v>2</v>
      </c>
      <c r="F14" s="138"/>
      <c r="G14" s="135"/>
      <c r="H14" s="56">
        <f t="shared" si="1"/>
        <v>96</v>
      </c>
      <c r="I14" s="179">
        <f t="shared" si="2"/>
        <v>62</v>
      </c>
      <c r="J14" s="2">
        <v>34</v>
      </c>
      <c r="K14" s="2"/>
      <c r="L14" s="2"/>
      <c r="M14" s="27">
        <v>4</v>
      </c>
      <c r="N14" s="27">
        <v>80</v>
      </c>
      <c r="O14" s="27">
        <v>1</v>
      </c>
      <c r="P14" s="27">
        <v>16</v>
      </c>
      <c r="Q14" s="21"/>
      <c r="R14" s="1"/>
      <c r="S14" s="138"/>
      <c r="T14" s="1"/>
      <c r="U14" s="21"/>
      <c r="V14" s="1"/>
      <c r="W14" s="138"/>
      <c r="X14" s="1"/>
      <c r="Y14" s="21"/>
      <c r="Z14" s="1"/>
      <c r="AA14" s="21"/>
      <c r="AB14" s="1"/>
    </row>
    <row r="15" spans="1:28" x14ac:dyDescent="0.25">
      <c r="A15" s="139" t="s">
        <v>65</v>
      </c>
      <c r="B15" s="296"/>
      <c r="C15" s="137" t="s">
        <v>14</v>
      </c>
      <c r="D15" s="138">
        <v>5</v>
      </c>
      <c r="E15" s="138">
        <v>2</v>
      </c>
      <c r="F15" s="138"/>
      <c r="G15" s="135"/>
      <c r="H15" s="56">
        <f t="shared" si="1"/>
        <v>120</v>
      </c>
      <c r="I15" s="179">
        <f t="shared" si="2"/>
        <v>40</v>
      </c>
      <c r="J15" s="2">
        <v>80</v>
      </c>
      <c r="K15" s="2"/>
      <c r="L15" s="2"/>
      <c r="M15" s="27">
        <v>2</v>
      </c>
      <c r="N15" s="28">
        <v>40</v>
      </c>
      <c r="O15" s="28">
        <v>5</v>
      </c>
      <c r="P15" s="28">
        <v>80</v>
      </c>
      <c r="Q15" s="21"/>
      <c r="R15" s="1"/>
      <c r="S15" s="138"/>
      <c r="T15" s="1"/>
      <c r="U15" s="21"/>
      <c r="V15" s="1"/>
      <c r="W15" s="138"/>
      <c r="X15" s="1"/>
      <c r="Y15" s="21"/>
      <c r="Z15" s="1"/>
      <c r="AA15" s="21"/>
      <c r="AB15" s="1"/>
    </row>
    <row r="16" spans="1:28" x14ac:dyDescent="0.25">
      <c r="A16" s="139" t="s">
        <v>66</v>
      </c>
      <c r="B16" s="296"/>
      <c r="C16" s="137" t="s">
        <v>15</v>
      </c>
      <c r="D16" s="138">
        <v>3</v>
      </c>
      <c r="E16" s="138"/>
      <c r="F16" s="138"/>
      <c r="G16" s="135"/>
      <c r="H16" s="56">
        <f t="shared" si="1"/>
        <v>72</v>
      </c>
      <c r="I16" s="179">
        <f t="shared" si="2"/>
        <v>42</v>
      </c>
      <c r="J16" s="2">
        <v>30</v>
      </c>
      <c r="K16" s="2"/>
      <c r="L16" s="2"/>
      <c r="M16" s="23">
        <v>2</v>
      </c>
      <c r="N16" s="23">
        <v>40</v>
      </c>
      <c r="O16" s="23">
        <v>2</v>
      </c>
      <c r="P16" s="23">
        <v>32</v>
      </c>
      <c r="Q16" s="21"/>
      <c r="R16" s="1"/>
      <c r="S16" s="138"/>
      <c r="T16" s="1"/>
      <c r="U16" s="21"/>
      <c r="V16" s="1"/>
      <c r="W16" s="138"/>
      <c r="X16" s="1"/>
      <c r="Y16" s="21"/>
      <c r="Z16" s="1"/>
      <c r="AA16" s="21"/>
      <c r="AB16" s="1"/>
    </row>
    <row r="17" spans="1:28" x14ac:dyDescent="0.25">
      <c r="A17" s="139" t="s">
        <v>67</v>
      </c>
      <c r="B17" s="296"/>
      <c r="C17" s="137" t="s">
        <v>87</v>
      </c>
      <c r="D17" s="140">
        <v>3</v>
      </c>
      <c r="E17" s="140"/>
      <c r="F17" s="138"/>
      <c r="G17" s="135"/>
      <c r="H17" s="56">
        <f t="shared" si="1"/>
        <v>72</v>
      </c>
      <c r="I17" s="179">
        <f t="shared" si="2"/>
        <v>29</v>
      </c>
      <c r="J17" s="2">
        <v>43</v>
      </c>
      <c r="K17" s="2"/>
      <c r="L17" s="2"/>
      <c r="M17" s="23">
        <v>2</v>
      </c>
      <c r="N17" s="21">
        <v>40</v>
      </c>
      <c r="O17" s="21">
        <v>2</v>
      </c>
      <c r="P17" s="21">
        <v>32</v>
      </c>
      <c r="Q17" s="21"/>
      <c r="R17" s="1"/>
      <c r="S17" s="138"/>
      <c r="T17" s="1"/>
      <c r="U17" s="21"/>
      <c r="V17" s="1"/>
      <c r="W17" s="138"/>
      <c r="X17" s="1"/>
      <c r="Y17" s="21"/>
      <c r="Z17" s="1"/>
      <c r="AA17" s="21"/>
      <c r="AB17" s="1"/>
    </row>
    <row r="18" spans="1:28" x14ac:dyDescent="0.25">
      <c r="A18" s="139" t="s">
        <v>68</v>
      </c>
      <c r="B18" s="296"/>
      <c r="C18" s="20" t="s">
        <v>31</v>
      </c>
      <c r="D18" s="140">
        <v>2</v>
      </c>
      <c r="E18" s="140"/>
      <c r="F18" s="138"/>
      <c r="G18" s="135"/>
      <c r="H18" s="56">
        <f t="shared" si="1"/>
        <v>48</v>
      </c>
      <c r="I18" s="179">
        <f t="shared" si="2"/>
        <v>12</v>
      </c>
      <c r="J18" s="23">
        <v>36</v>
      </c>
      <c r="K18" s="23"/>
      <c r="L18" s="2"/>
      <c r="M18" s="23"/>
      <c r="N18" s="21"/>
      <c r="O18" s="21">
        <v>3</v>
      </c>
      <c r="P18" s="21">
        <v>48</v>
      </c>
      <c r="Q18" s="21"/>
      <c r="R18" s="1"/>
      <c r="S18" s="138"/>
      <c r="T18" s="1"/>
      <c r="U18" s="21"/>
      <c r="V18" s="1"/>
      <c r="W18" s="138"/>
      <c r="X18" s="1"/>
      <c r="Y18" s="21"/>
      <c r="Z18" s="1"/>
      <c r="AA18" s="21"/>
      <c r="AB18" s="1"/>
    </row>
    <row r="19" spans="1:28" x14ac:dyDescent="0.25">
      <c r="A19" s="139" t="s">
        <v>69</v>
      </c>
      <c r="B19" s="297"/>
      <c r="C19" s="137" t="s">
        <v>32</v>
      </c>
      <c r="D19" s="140">
        <v>5</v>
      </c>
      <c r="E19" s="140"/>
      <c r="F19" s="138"/>
      <c r="G19" s="135"/>
      <c r="H19" s="56">
        <f t="shared" si="1"/>
        <v>120</v>
      </c>
      <c r="I19" s="179">
        <f t="shared" si="2"/>
        <v>0</v>
      </c>
      <c r="J19" s="2">
        <v>120</v>
      </c>
      <c r="K19" s="2"/>
      <c r="L19" s="2"/>
      <c r="M19" s="23">
        <v>2</v>
      </c>
      <c r="N19" s="21">
        <v>40</v>
      </c>
      <c r="O19" s="21">
        <v>5</v>
      </c>
      <c r="P19" s="21">
        <v>80</v>
      </c>
      <c r="Q19" s="21"/>
      <c r="R19" s="1"/>
      <c r="S19" s="138"/>
      <c r="T19" s="1"/>
      <c r="U19" s="21"/>
      <c r="V19" s="1"/>
      <c r="W19" s="138"/>
      <c r="X19" s="1"/>
      <c r="Y19" s="21"/>
      <c r="Z19" s="1"/>
      <c r="AA19" s="21"/>
      <c r="AB19" s="1"/>
    </row>
    <row r="20" spans="1:28" x14ac:dyDescent="0.25">
      <c r="A20" s="19"/>
      <c r="B20" s="26" t="s">
        <v>70</v>
      </c>
      <c r="C20" s="26"/>
      <c r="D20" s="38"/>
      <c r="E20" s="38"/>
      <c r="F20" s="19"/>
      <c r="G20" s="168"/>
      <c r="H20" s="168"/>
      <c r="I20" s="181"/>
      <c r="J20" s="18"/>
      <c r="K20" s="18"/>
      <c r="L20" s="18"/>
      <c r="M20" s="18"/>
      <c r="N20" s="19"/>
      <c r="O20" s="19"/>
      <c r="P20" s="19"/>
      <c r="Q20" s="19"/>
      <c r="R20" s="6"/>
      <c r="S20" s="19"/>
      <c r="T20" s="6"/>
      <c r="U20" s="19"/>
      <c r="V20" s="6"/>
      <c r="W20" s="19"/>
      <c r="X20" s="6"/>
      <c r="Y20" s="19"/>
      <c r="Z20" s="6"/>
      <c r="AA20" s="19"/>
      <c r="AB20" s="6"/>
    </row>
    <row r="21" spans="1:28" x14ac:dyDescent="0.25">
      <c r="A21" s="138" t="s">
        <v>71</v>
      </c>
      <c r="B21" s="298"/>
      <c r="C21" s="137" t="s">
        <v>17</v>
      </c>
      <c r="D21" s="138">
        <v>6</v>
      </c>
      <c r="E21" s="138">
        <v>2</v>
      </c>
      <c r="F21" s="138"/>
      <c r="G21" s="135"/>
      <c r="H21" s="56">
        <f t="shared" si="1"/>
        <v>144</v>
      </c>
      <c r="I21" s="179">
        <f>H21-J21</f>
        <v>127</v>
      </c>
      <c r="J21" s="2">
        <v>17</v>
      </c>
      <c r="K21" s="2"/>
      <c r="L21" s="2"/>
      <c r="M21" s="23">
        <v>4</v>
      </c>
      <c r="N21" s="21">
        <v>80</v>
      </c>
      <c r="O21" s="21">
        <v>4</v>
      </c>
      <c r="P21" s="21">
        <v>64</v>
      </c>
      <c r="Q21" s="21"/>
      <c r="R21" s="1"/>
      <c r="S21" s="138"/>
      <c r="T21" s="1"/>
      <c r="U21" s="21"/>
      <c r="V21" s="1"/>
      <c r="W21" s="138"/>
      <c r="X21" s="1"/>
      <c r="Y21" s="21"/>
      <c r="Z21" s="1"/>
      <c r="AA21" s="21"/>
      <c r="AB21" s="1"/>
    </row>
    <row r="22" spans="1:28" x14ac:dyDescent="0.25">
      <c r="A22" s="138" t="s">
        <v>72</v>
      </c>
      <c r="B22" s="299"/>
      <c r="C22" s="137" t="s">
        <v>33</v>
      </c>
      <c r="D22" s="140">
        <v>6</v>
      </c>
      <c r="E22" s="140"/>
      <c r="F22" s="138"/>
      <c r="G22" s="135"/>
      <c r="H22" s="56">
        <f t="shared" si="1"/>
        <v>144</v>
      </c>
      <c r="I22" s="179">
        <f>H22-J22</f>
        <v>86</v>
      </c>
      <c r="J22" s="2">
        <v>58</v>
      </c>
      <c r="K22" s="2"/>
      <c r="L22" s="2"/>
      <c r="M22" s="23">
        <v>4</v>
      </c>
      <c r="N22" s="21">
        <v>80</v>
      </c>
      <c r="O22" s="21">
        <v>4</v>
      </c>
      <c r="P22" s="21">
        <v>64</v>
      </c>
      <c r="Q22" s="21"/>
      <c r="R22" s="1"/>
      <c r="S22" s="138"/>
      <c r="T22" s="1"/>
      <c r="U22" s="21"/>
      <c r="V22" s="1"/>
      <c r="W22" s="138"/>
      <c r="X22" s="1"/>
      <c r="Y22" s="21"/>
      <c r="Z22" s="1"/>
      <c r="AA22" s="21"/>
      <c r="AB22" s="1"/>
    </row>
    <row r="23" spans="1:28" x14ac:dyDescent="0.25">
      <c r="A23" s="19"/>
      <c r="B23" s="26" t="s">
        <v>73</v>
      </c>
      <c r="C23" s="26"/>
      <c r="D23" s="38"/>
      <c r="E23" s="38"/>
      <c r="F23" s="19"/>
      <c r="G23" s="168"/>
      <c r="H23" s="168"/>
      <c r="I23" s="181"/>
      <c r="J23" s="18"/>
      <c r="K23" s="18"/>
      <c r="L23" s="18"/>
      <c r="M23" s="18"/>
      <c r="N23" s="19"/>
      <c r="O23" s="19"/>
      <c r="P23" s="19"/>
      <c r="Q23" s="19"/>
      <c r="R23" s="6"/>
      <c r="S23" s="19"/>
      <c r="T23" s="6"/>
      <c r="U23" s="19"/>
      <c r="V23" s="6"/>
      <c r="W23" s="19"/>
      <c r="X23" s="6"/>
      <c r="Y23" s="19"/>
      <c r="Z23" s="6"/>
      <c r="AA23" s="19"/>
      <c r="AB23" s="6"/>
    </row>
    <row r="24" spans="1:28" x14ac:dyDescent="0.25">
      <c r="A24" s="138" t="s">
        <v>74</v>
      </c>
      <c r="B24" s="298"/>
      <c r="C24" s="137" t="s">
        <v>16</v>
      </c>
      <c r="D24" s="138">
        <v>3</v>
      </c>
      <c r="E24" s="138"/>
      <c r="F24" s="138"/>
      <c r="G24" s="135"/>
      <c r="H24" s="56">
        <f t="shared" si="1"/>
        <v>72</v>
      </c>
      <c r="I24" s="182">
        <f>H24-J24</f>
        <v>46</v>
      </c>
      <c r="J24" s="2">
        <v>26</v>
      </c>
      <c r="K24" s="2"/>
      <c r="L24" s="23"/>
      <c r="M24" s="23">
        <f t="shared" ref="M24:O24" si="3">M16</f>
        <v>2</v>
      </c>
      <c r="N24" s="23">
        <f t="shared" si="3"/>
        <v>40</v>
      </c>
      <c r="O24" s="23">
        <f t="shared" si="3"/>
        <v>2</v>
      </c>
      <c r="P24" s="23">
        <v>32</v>
      </c>
      <c r="Q24" s="21"/>
      <c r="R24" s="1"/>
      <c r="S24" s="138"/>
      <c r="T24" s="1"/>
      <c r="U24" s="21"/>
      <c r="V24" s="1"/>
      <c r="W24" s="138"/>
      <c r="X24" s="1"/>
      <c r="Y24" s="21"/>
      <c r="Z24" s="1"/>
      <c r="AA24" s="21"/>
      <c r="AB24" s="1"/>
    </row>
    <row r="25" spans="1:28" x14ac:dyDescent="0.25">
      <c r="A25" s="138" t="s">
        <v>75</v>
      </c>
      <c r="B25" s="299"/>
      <c r="C25" s="137" t="s">
        <v>204</v>
      </c>
      <c r="D25" s="138">
        <v>3</v>
      </c>
      <c r="E25" s="138"/>
      <c r="F25" s="138"/>
      <c r="G25" s="135"/>
      <c r="H25" s="56">
        <f t="shared" si="1"/>
        <v>72</v>
      </c>
      <c r="I25" s="182">
        <f>H25-J25</f>
        <v>32</v>
      </c>
      <c r="J25" s="2">
        <v>40</v>
      </c>
      <c r="K25" s="2"/>
      <c r="L25" s="23"/>
      <c r="M25" s="23"/>
      <c r="N25" s="169"/>
      <c r="O25" s="21"/>
      <c r="P25" s="21"/>
      <c r="Q25" s="21">
        <v>6</v>
      </c>
      <c r="R25" s="1">
        <v>72</v>
      </c>
      <c r="S25" s="138"/>
      <c r="T25" s="1"/>
      <c r="U25" s="21"/>
      <c r="V25" s="1"/>
      <c r="W25" s="138"/>
      <c r="X25" s="1"/>
      <c r="Y25" s="21"/>
      <c r="Z25" s="1"/>
      <c r="AA25" s="21"/>
      <c r="AB25" s="1"/>
    </row>
    <row r="26" spans="1:28" x14ac:dyDescent="0.25">
      <c r="A26" s="32" t="s">
        <v>18</v>
      </c>
      <c r="B26" s="35" t="s">
        <v>34</v>
      </c>
      <c r="C26" s="10"/>
      <c r="D26" s="34">
        <f>D27+D28+D29+D30+D31+D32+D33+D34+D35+D36+D37+D38+D39+D40+D41</f>
        <v>28</v>
      </c>
      <c r="E26" s="34">
        <f t="shared" ref="E26:AB26" si="4">E27+E28+E29+E30+E31+E32+E33+E34+E35+E36+E37+E38+E39+E40+E41</f>
        <v>16</v>
      </c>
      <c r="F26" s="34">
        <f t="shared" si="4"/>
        <v>34</v>
      </c>
      <c r="G26" s="34">
        <f t="shared" si="4"/>
        <v>9</v>
      </c>
      <c r="H26" s="34">
        <f t="shared" si="4"/>
        <v>528</v>
      </c>
      <c r="I26" s="34">
        <f t="shared" si="4"/>
        <v>258</v>
      </c>
      <c r="J26" s="34">
        <f t="shared" si="4"/>
        <v>270</v>
      </c>
      <c r="K26" s="34">
        <f t="shared" si="4"/>
        <v>0</v>
      </c>
      <c r="L26" s="34">
        <f t="shared" si="4"/>
        <v>144</v>
      </c>
      <c r="M26" s="34">
        <f t="shared" si="4"/>
        <v>0</v>
      </c>
      <c r="N26" s="34">
        <f t="shared" si="4"/>
        <v>0</v>
      </c>
      <c r="O26" s="34">
        <f t="shared" si="4"/>
        <v>0</v>
      </c>
      <c r="P26" s="34">
        <f t="shared" si="4"/>
        <v>0</v>
      </c>
      <c r="Q26" s="34">
        <f t="shared" si="4"/>
        <v>6</v>
      </c>
      <c r="R26" s="34">
        <f t="shared" si="4"/>
        <v>72</v>
      </c>
      <c r="S26" s="34">
        <f t="shared" si="4"/>
        <v>4</v>
      </c>
      <c r="T26" s="34">
        <f t="shared" si="4"/>
        <v>24</v>
      </c>
      <c r="U26" s="34">
        <f t="shared" si="4"/>
        <v>10</v>
      </c>
      <c r="V26" s="34">
        <f t="shared" si="4"/>
        <v>120</v>
      </c>
      <c r="W26" s="34">
        <f t="shared" si="4"/>
        <v>12</v>
      </c>
      <c r="X26" s="34">
        <f t="shared" si="4"/>
        <v>72</v>
      </c>
      <c r="Y26" s="34">
        <f t="shared" si="4"/>
        <v>18</v>
      </c>
      <c r="Z26" s="34">
        <f t="shared" si="4"/>
        <v>144</v>
      </c>
      <c r="AA26" s="34">
        <f t="shared" si="4"/>
        <v>12</v>
      </c>
      <c r="AB26" s="34">
        <f t="shared" si="4"/>
        <v>96</v>
      </c>
    </row>
    <row r="27" spans="1:28" ht="23.25" customHeight="1" x14ac:dyDescent="0.25">
      <c r="A27" s="306" t="s">
        <v>19</v>
      </c>
      <c r="B27" s="307" t="s">
        <v>39</v>
      </c>
      <c r="C27" s="11" t="s">
        <v>206</v>
      </c>
      <c r="D27" s="138">
        <v>4</v>
      </c>
      <c r="E27" s="172">
        <v>8</v>
      </c>
      <c r="F27" s="138">
        <v>6</v>
      </c>
      <c r="G27" s="138"/>
      <c r="H27" s="4">
        <f>R27+T27+V27+X27+Z27+AB27</f>
        <v>96</v>
      </c>
      <c r="I27" s="2">
        <f>J27-H27</f>
        <v>0</v>
      </c>
      <c r="J27" s="2">
        <v>96</v>
      </c>
      <c r="K27" s="2"/>
      <c r="L27" s="2"/>
      <c r="M27" s="23"/>
      <c r="N27" s="21"/>
      <c r="O27" s="21"/>
      <c r="P27" s="21"/>
      <c r="Q27" s="21">
        <v>1</v>
      </c>
      <c r="R27" s="1">
        <v>12</v>
      </c>
      <c r="S27" s="138">
        <v>2</v>
      </c>
      <c r="T27" s="1">
        <v>12</v>
      </c>
      <c r="U27" s="21">
        <v>3</v>
      </c>
      <c r="V27" s="1">
        <v>36</v>
      </c>
      <c r="W27" s="138">
        <v>2</v>
      </c>
      <c r="X27" s="1">
        <v>12</v>
      </c>
      <c r="Y27" s="21">
        <v>1</v>
      </c>
      <c r="Z27" s="1">
        <v>8</v>
      </c>
      <c r="AA27" s="21">
        <v>2</v>
      </c>
      <c r="AB27" s="41">
        <v>16</v>
      </c>
    </row>
    <row r="28" spans="1:28" ht="27" customHeight="1" x14ac:dyDescent="0.25">
      <c r="A28" s="306"/>
      <c r="B28" s="308"/>
      <c r="C28" s="11" t="s">
        <v>215</v>
      </c>
      <c r="D28" s="173">
        <v>3</v>
      </c>
      <c r="E28" s="172"/>
      <c r="F28" s="138">
        <v>6</v>
      </c>
      <c r="G28" s="138"/>
      <c r="H28" s="4">
        <f t="shared" ref="H28:H41" si="5">R28+T28+V28+X28+Z28+AB28</f>
        <v>72</v>
      </c>
      <c r="I28" s="2">
        <v>38</v>
      </c>
      <c r="J28" s="2">
        <v>34</v>
      </c>
      <c r="K28" s="2"/>
      <c r="L28" s="2"/>
      <c r="M28" s="23"/>
      <c r="N28" s="21"/>
      <c r="O28" s="21"/>
      <c r="P28" s="21"/>
      <c r="Q28" s="21">
        <v>1</v>
      </c>
      <c r="R28" s="1">
        <v>12</v>
      </c>
      <c r="S28" s="138">
        <v>2</v>
      </c>
      <c r="T28" s="1">
        <v>12</v>
      </c>
      <c r="U28" s="21">
        <v>3</v>
      </c>
      <c r="V28" s="1">
        <v>36</v>
      </c>
      <c r="W28" s="138">
        <v>2</v>
      </c>
      <c r="X28" s="1">
        <v>12</v>
      </c>
      <c r="Y28" s="21"/>
      <c r="Z28" s="1"/>
      <c r="AA28" s="21"/>
      <c r="AB28" s="41"/>
    </row>
    <row r="29" spans="1:28" ht="39" customHeight="1" x14ac:dyDescent="0.25">
      <c r="A29" s="291" t="s">
        <v>20</v>
      </c>
      <c r="B29" s="303" t="s">
        <v>92</v>
      </c>
      <c r="C29" s="57" t="s">
        <v>216</v>
      </c>
      <c r="D29" s="173">
        <v>1</v>
      </c>
      <c r="E29" s="172"/>
      <c r="F29" s="138">
        <v>3</v>
      </c>
      <c r="G29" s="138">
        <v>1</v>
      </c>
      <c r="H29" s="4">
        <f t="shared" si="5"/>
        <v>24</v>
      </c>
      <c r="I29" s="2"/>
      <c r="J29" s="2">
        <v>24</v>
      </c>
      <c r="K29" s="2"/>
      <c r="L29" s="2"/>
      <c r="M29" s="23"/>
      <c r="N29" s="21"/>
      <c r="O29" s="21"/>
      <c r="P29" s="21"/>
      <c r="Q29" s="21">
        <v>2</v>
      </c>
      <c r="R29" s="1">
        <v>24</v>
      </c>
      <c r="S29" s="138"/>
      <c r="T29" s="1"/>
      <c r="U29" s="21"/>
      <c r="V29" s="1"/>
      <c r="W29" s="138"/>
      <c r="X29" s="1"/>
      <c r="Y29" s="21"/>
      <c r="Z29" s="1"/>
      <c r="AA29" s="21"/>
      <c r="AB29" s="41"/>
    </row>
    <row r="30" spans="1:28" ht="26.25" customHeight="1" x14ac:dyDescent="0.25">
      <c r="A30" s="292"/>
      <c r="B30" s="304"/>
      <c r="C30" s="197" t="s">
        <v>207</v>
      </c>
      <c r="D30" s="173">
        <v>1</v>
      </c>
      <c r="E30" s="172"/>
      <c r="F30" s="138">
        <v>3</v>
      </c>
      <c r="G30" s="138">
        <v>1</v>
      </c>
      <c r="H30" s="4">
        <f t="shared" si="5"/>
        <v>24</v>
      </c>
      <c r="I30" s="2"/>
      <c r="J30" s="2">
        <v>24</v>
      </c>
      <c r="K30" s="2"/>
      <c r="L30" s="2"/>
      <c r="M30" s="23"/>
      <c r="N30" s="21"/>
      <c r="O30" s="21"/>
      <c r="P30" s="21"/>
      <c r="Q30" s="21">
        <v>2</v>
      </c>
      <c r="R30" s="1">
        <v>24</v>
      </c>
      <c r="S30" s="138"/>
      <c r="T30" s="1"/>
      <c r="U30" s="21"/>
      <c r="V30" s="1"/>
      <c r="W30" s="138"/>
      <c r="X30" s="1"/>
      <c r="Y30" s="21"/>
      <c r="Z30" s="1"/>
      <c r="AA30" s="21"/>
      <c r="AB30" s="41"/>
    </row>
    <row r="31" spans="1:28" ht="26.25" customHeight="1" x14ac:dyDescent="0.25">
      <c r="A31" s="292"/>
      <c r="B31" s="304"/>
      <c r="C31" s="204" t="s">
        <v>245</v>
      </c>
      <c r="D31" s="177">
        <v>2</v>
      </c>
      <c r="E31" s="203">
        <v>8</v>
      </c>
      <c r="F31" s="203"/>
      <c r="G31" s="203"/>
      <c r="H31" s="4">
        <f>R31+T31+V31+X31+Z31+AB31</f>
        <v>48</v>
      </c>
      <c r="I31" s="2">
        <v>12</v>
      </c>
      <c r="J31" s="2">
        <v>36</v>
      </c>
      <c r="K31" s="2"/>
      <c r="L31" s="2"/>
      <c r="M31" s="23"/>
      <c r="N31" s="21"/>
      <c r="O31" s="21"/>
      <c r="P31" s="21"/>
      <c r="Q31" s="21"/>
      <c r="R31" s="1"/>
      <c r="S31" s="203"/>
      <c r="T31" s="1"/>
      <c r="U31" s="21"/>
      <c r="V31" s="1"/>
      <c r="W31" s="203"/>
      <c r="X31" s="1"/>
      <c r="Y31" s="21">
        <v>5</v>
      </c>
      <c r="Z31" s="41">
        <v>40</v>
      </c>
      <c r="AA31" s="29">
        <v>1</v>
      </c>
      <c r="AB31" s="1">
        <v>8</v>
      </c>
    </row>
    <row r="32" spans="1:28" ht="39" customHeight="1" x14ac:dyDescent="0.25">
      <c r="A32" s="292"/>
      <c r="B32" s="304"/>
      <c r="C32" s="198" t="s">
        <v>205</v>
      </c>
      <c r="D32" s="173">
        <v>3</v>
      </c>
      <c r="E32" s="172"/>
      <c r="F32" s="138"/>
      <c r="G32" s="138"/>
      <c r="H32" s="4">
        <f t="shared" si="5"/>
        <v>0</v>
      </c>
      <c r="I32" s="2"/>
      <c r="J32" s="2"/>
      <c r="K32" s="2"/>
      <c r="L32" s="59">
        <v>72</v>
      </c>
      <c r="M32" s="23"/>
      <c r="N32" s="21"/>
      <c r="O32" s="21"/>
      <c r="P32" s="21"/>
      <c r="Q32" s="21"/>
      <c r="R32" s="1"/>
      <c r="S32" s="138"/>
      <c r="T32" s="1"/>
      <c r="U32" s="21"/>
      <c r="V32" s="1"/>
      <c r="W32" s="138"/>
      <c r="X32" s="1"/>
      <c r="Y32" s="21"/>
      <c r="Z32" s="1"/>
      <c r="AA32" s="21"/>
      <c r="AB32" s="41"/>
    </row>
    <row r="33" spans="1:28" ht="39.75" customHeight="1" x14ac:dyDescent="0.25">
      <c r="A33" s="293"/>
      <c r="B33" s="305"/>
      <c r="C33" s="198" t="s">
        <v>233</v>
      </c>
      <c r="D33" s="173">
        <v>3</v>
      </c>
      <c r="E33" s="172"/>
      <c r="F33" s="138"/>
      <c r="G33" s="138"/>
      <c r="H33" s="4">
        <f t="shared" si="5"/>
        <v>0</v>
      </c>
      <c r="I33" s="2"/>
      <c r="J33" s="2"/>
      <c r="K33" s="2"/>
      <c r="L33" s="59">
        <v>72</v>
      </c>
      <c r="M33" s="23"/>
      <c r="N33" s="21"/>
      <c r="O33" s="21"/>
      <c r="P33" s="21"/>
      <c r="Q33" s="21"/>
      <c r="R33" s="1"/>
      <c r="S33" s="138"/>
      <c r="T33" s="1"/>
      <c r="U33" s="21"/>
      <c r="V33" s="1"/>
      <c r="W33" s="138"/>
      <c r="X33" s="1"/>
      <c r="Y33" s="21"/>
      <c r="Z33" s="1"/>
      <c r="AA33" s="21"/>
      <c r="AB33" s="41"/>
    </row>
    <row r="34" spans="1:28" ht="47.25" customHeight="1" x14ac:dyDescent="0.25">
      <c r="A34" s="291" t="s">
        <v>21</v>
      </c>
      <c r="B34" s="303" t="s">
        <v>93</v>
      </c>
      <c r="C34" s="131" t="s">
        <v>246</v>
      </c>
      <c r="D34" s="173">
        <v>1</v>
      </c>
      <c r="E34" s="172"/>
      <c r="F34" s="203"/>
      <c r="G34" s="203">
        <v>1</v>
      </c>
      <c r="H34" s="4">
        <f t="shared" si="5"/>
        <v>24</v>
      </c>
      <c r="I34" s="2">
        <v>24</v>
      </c>
      <c r="J34" s="2"/>
      <c r="K34" s="2"/>
      <c r="L34" s="2"/>
      <c r="M34" s="23"/>
      <c r="N34" s="21"/>
      <c r="O34" s="21"/>
      <c r="P34" s="21"/>
      <c r="Q34" s="21"/>
      <c r="R34" s="1"/>
      <c r="S34" s="203"/>
      <c r="T34" s="1"/>
      <c r="U34" s="21"/>
      <c r="V34" s="1"/>
      <c r="W34" s="203">
        <v>4</v>
      </c>
      <c r="X34" s="1">
        <v>24</v>
      </c>
      <c r="Y34" s="21"/>
      <c r="Z34" s="1"/>
      <c r="AA34" s="21"/>
      <c r="AB34" s="41"/>
    </row>
    <row r="35" spans="1:28" ht="24.75" customHeight="1" x14ac:dyDescent="0.25">
      <c r="A35" s="292"/>
      <c r="B35" s="304"/>
      <c r="C35" s="130" t="s">
        <v>208</v>
      </c>
      <c r="D35" s="173">
        <v>1</v>
      </c>
      <c r="E35" s="172"/>
      <c r="F35" s="138"/>
      <c r="G35" s="138"/>
      <c r="H35" s="4">
        <f t="shared" si="5"/>
        <v>24</v>
      </c>
      <c r="I35" s="2">
        <v>24</v>
      </c>
      <c r="J35" s="2"/>
      <c r="K35" s="2"/>
      <c r="L35" s="2"/>
      <c r="M35" s="23"/>
      <c r="N35" s="21"/>
      <c r="O35" s="21"/>
      <c r="P35" s="21"/>
      <c r="Q35" s="21"/>
      <c r="R35" s="1"/>
      <c r="S35" s="138"/>
      <c r="T35" s="1"/>
      <c r="U35" s="21"/>
      <c r="V35" s="1"/>
      <c r="W35" s="138"/>
      <c r="X35" s="1"/>
      <c r="Y35" s="21"/>
      <c r="Z35" s="1"/>
      <c r="AA35" s="21">
        <v>3</v>
      </c>
      <c r="AB35" s="41">
        <v>24</v>
      </c>
    </row>
    <row r="36" spans="1:28" ht="26.25" customHeight="1" x14ac:dyDescent="0.25">
      <c r="A36" s="291" t="s">
        <v>22</v>
      </c>
      <c r="B36" s="307" t="s">
        <v>40</v>
      </c>
      <c r="C36" s="201" t="s">
        <v>217</v>
      </c>
      <c r="D36" s="173">
        <v>1</v>
      </c>
      <c r="E36" s="172"/>
      <c r="F36" s="138"/>
      <c r="G36" s="138">
        <v>1</v>
      </c>
      <c r="H36" s="4">
        <f t="shared" si="5"/>
        <v>24</v>
      </c>
      <c r="I36" s="2">
        <v>24</v>
      </c>
      <c r="J36" s="2"/>
      <c r="K36" s="2"/>
      <c r="L36" s="2"/>
      <c r="M36" s="23"/>
      <c r="N36" s="21"/>
      <c r="O36" s="21"/>
      <c r="P36" s="21"/>
      <c r="Q36" s="21"/>
      <c r="R36" s="1"/>
      <c r="S36" s="138"/>
      <c r="T36" s="1"/>
      <c r="U36" s="21"/>
      <c r="V36" s="1"/>
      <c r="W36" s="138"/>
      <c r="X36" s="1"/>
      <c r="Y36" s="21">
        <v>3</v>
      </c>
      <c r="Z36" s="1">
        <v>24</v>
      </c>
      <c r="AA36" s="21"/>
      <c r="AB36" s="41"/>
    </row>
    <row r="37" spans="1:28" ht="39" customHeight="1" x14ac:dyDescent="0.25">
      <c r="A37" s="312"/>
      <c r="B37" s="313"/>
      <c r="C37" s="57" t="s">
        <v>209</v>
      </c>
      <c r="D37" s="173">
        <v>1</v>
      </c>
      <c r="E37" s="172"/>
      <c r="F37" s="203"/>
      <c r="G37" s="203">
        <v>1</v>
      </c>
      <c r="H37" s="4">
        <f t="shared" si="5"/>
        <v>24</v>
      </c>
      <c r="I37" s="2">
        <v>48</v>
      </c>
      <c r="J37" s="2"/>
      <c r="K37" s="2"/>
      <c r="L37" s="2"/>
      <c r="M37" s="23"/>
      <c r="N37" s="21"/>
      <c r="O37" s="21"/>
      <c r="P37" s="21"/>
      <c r="Q37" s="21"/>
      <c r="R37" s="1"/>
      <c r="S37" s="203"/>
      <c r="T37" s="1"/>
      <c r="U37" s="21">
        <v>2</v>
      </c>
      <c r="V37" s="196">
        <v>24</v>
      </c>
      <c r="W37" s="203"/>
      <c r="X37" s="1"/>
      <c r="Y37" s="21"/>
      <c r="Z37" s="1"/>
      <c r="AA37" s="21"/>
      <c r="AB37" s="41"/>
    </row>
    <row r="38" spans="1:28" ht="29.25" customHeight="1" x14ac:dyDescent="0.25">
      <c r="A38" s="312"/>
      <c r="B38" s="313"/>
      <c r="C38" s="129" t="s">
        <v>210</v>
      </c>
      <c r="D38" s="173">
        <v>2</v>
      </c>
      <c r="E38" s="172"/>
      <c r="F38" s="138"/>
      <c r="G38" s="138">
        <v>1</v>
      </c>
      <c r="H38" s="4">
        <f t="shared" si="5"/>
        <v>48</v>
      </c>
      <c r="I38" s="2">
        <v>48</v>
      </c>
      <c r="J38" s="2"/>
      <c r="K38" s="2"/>
      <c r="L38" s="2"/>
      <c r="M38" s="23"/>
      <c r="N38" s="21"/>
      <c r="O38" s="21"/>
      <c r="P38" s="21"/>
      <c r="Q38" s="21"/>
      <c r="R38" s="1"/>
      <c r="S38" s="138"/>
      <c r="T38" s="1"/>
      <c r="U38" s="21"/>
      <c r="V38" s="1"/>
      <c r="W38" s="138"/>
      <c r="X38" s="1"/>
      <c r="Y38" s="21">
        <v>6</v>
      </c>
      <c r="Z38" s="1">
        <v>48</v>
      </c>
      <c r="AA38" s="21"/>
      <c r="AB38" s="41"/>
    </row>
    <row r="39" spans="1:28" ht="27.75" customHeight="1" x14ac:dyDescent="0.25">
      <c r="A39" s="312"/>
      <c r="B39" s="313"/>
      <c r="C39" s="129" t="s">
        <v>211</v>
      </c>
      <c r="D39" s="173">
        <v>1</v>
      </c>
      <c r="E39" s="172"/>
      <c r="F39" s="138"/>
      <c r="G39" s="138">
        <v>1</v>
      </c>
      <c r="H39" s="4">
        <f t="shared" si="5"/>
        <v>24</v>
      </c>
      <c r="I39" s="2">
        <v>24</v>
      </c>
      <c r="J39" s="2"/>
      <c r="K39" s="2"/>
      <c r="L39" s="2"/>
      <c r="M39" s="23"/>
      <c r="N39" s="21"/>
      <c r="O39" s="21"/>
      <c r="P39" s="21"/>
      <c r="Q39" s="21"/>
      <c r="R39" s="1"/>
      <c r="S39" s="138"/>
      <c r="T39" s="1"/>
      <c r="U39" s="21"/>
      <c r="V39" s="1"/>
      <c r="W39" s="138"/>
      <c r="X39" s="1"/>
      <c r="Y39" s="21">
        <v>3</v>
      </c>
      <c r="Z39" s="1">
        <v>24</v>
      </c>
      <c r="AA39" s="21"/>
      <c r="AB39" s="41"/>
    </row>
    <row r="40" spans="1:28" ht="40.5" customHeight="1" x14ac:dyDescent="0.25">
      <c r="A40" s="291" t="s">
        <v>25</v>
      </c>
      <c r="B40" s="307" t="s">
        <v>203</v>
      </c>
      <c r="C40" s="132" t="s">
        <v>212</v>
      </c>
      <c r="D40" s="174">
        <v>2</v>
      </c>
      <c r="E40" s="203"/>
      <c r="F40" s="203">
        <v>8</v>
      </c>
      <c r="G40" s="203">
        <v>1</v>
      </c>
      <c r="H40" s="4">
        <f t="shared" si="5"/>
        <v>48</v>
      </c>
      <c r="I40" s="2">
        <v>8</v>
      </c>
      <c r="J40" s="2">
        <v>16</v>
      </c>
      <c r="K40" s="2"/>
      <c r="L40" s="2"/>
      <c r="M40" s="23"/>
      <c r="N40" s="21"/>
      <c r="O40" s="21"/>
      <c r="P40" s="21"/>
      <c r="Q40" s="21"/>
      <c r="R40" s="1"/>
      <c r="S40" s="203"/>
      <c r="T40" s="1"/>
      <c r="U40" s="21">
        <v>2</v>
      </c>
      <c r="V40" s="196">
        <v>24</v>
      </c>
      <c r="W40" s="203">
        <v>4</v>
      </c>
      <c r="X40" s="196">
        <v>24</v>
      </c>
      <c r="Y40" s="169"/>
      <c r="Z40" s="170"/>
      <c r="AA40" s="29"/>
      <c r="AB40" s="1"/>
    </row>
    <row r="41" spans="1:28" ht="50.25" customHeight="1" x14ac:dyDescent="0.25">
      <c r="A41" s="293"/>
      <c r="B41" s="311"/>
      <c r="C41" s="132" t="s">
        <v>213</v>
      </c>
      <c r="D41" s="174">
        <v>2</v>
      </c>
      <c r="E41" s="203"/>
      <c r="F41" s="203">
        <v>8</v>
      </c>
      <c r="G41" s="203">
        <v>1</v>
      </c>
      <c r="H41" s="4">
        <f t="shared" si="5"/>
        <v>48</v>
      </c>
      <c r="I41" s="2">
        <v>8</v>
      </c>
      <c r="J41" s="2">
        <v>40</v>
      </c>
      <c r="K41" s="2"/>
      <c r="L41" s="2"/>
      <c r="M41" s="23"/>
      <c r="N41" s="21"/>
      <c r="O41" s="21"/>
      <c r="P41" s="21"/>
      <c r="Q41" s="21"/>
      <c r="R41" s="1"/>
      <c r="S41" s="203"/>
      <c r="T41" s="1"/>
      <c r="U41" s="21"/>
      <c r="V41" s="1"/>
      <c r="W41" s="203"/>
      <c r="X41" s="1"/>
      <c r="Y41" s="169"/>
      <c r="Z41" s="170"/>
      <c r="AA41" s="29">
        <v>6</v>
      </c>
      <c r="AB41" s="1">
        <v>48</v>
      </c>
    </row>
    <row r="42" spans="1:28" ht="16.5" customHeight="1" x14ac:dyDescent="0.25">
      <c r="A42" s="138"/>
      <c r="B42" s="175"/>
      <c r="C42" s="11"/>
      <c r="D42" s="300" t="s">
        <v>108</v>
      </c>
      <c r="E42" s="301"/>
      <c r="F42" s="301"/>
      <c r="G42" s="301"/>
      <c r="H42" s="301"/>
      <c r="I42" s="301"/>
      <c r="J42" s="301"/>
      <c r="K42" s="301"/>
      <c r="L42" s="301"/>
      <c r="M42" s="301"/>
      <c r="N42" s="301"/>
      <c r="O42" s="301"/>
      <c r="P42" s="301"/>
      <c r="Q42" s="301"/>
      <c r="R42" s="301"/>
      <c r="S42" s="301"/>
      <c r="T42" s="301"/>
      <c r="U42" s="301"/>
      <c r="V42" s="301"/>
      <c r="W42" s="301"/>
      <c r="X42" s="301"/>
      <c r="Y42" s="301"/>
      <c r="Z42" s="301"/>
      <c r="AA42" s="301"/>
      <c r="AB42" s="302"/>
    </row>
    <row r="43" spans="1:28" ht="23.25" customHeight="1" x14ac:dyDescent="0.25">
      <c r="A43" s="9" t="s">
        <v>42</v>
      </c>
      <c r="B43" s="9" t="s">
        <v>41</v>
      </c>
      <c r="C43" s="10"/>
      <c r="D43" s="176">
        <f t="shared" ref="D43:AB43" si="6">D44+D45+D46+D47+D48+D49+D50+D51+D52+D53+D54+D55+D56+D57+D58+D59+D63+D60+D61+D62+D64+D65+D66+D67+D68+D69+D70+D71</f>
        <v>143</v>
      </c>
      <c r="E43" s="176">
        <f t="shared" si="6"/>
        <v>51</v>
      </c>
      <c r="F43" s="176">
        <f t="shared" si="6"/>
        <v>81</v>
      </c>
      <c r="G43" s="176">
        <f t="shared" si="6"/>
        <v>18</v>
      </c>
      <c r="H43" s="176">
        <f t="shared" si="6"/>
        <v>1272</v>
      </c>
      <c r="I43" s="176">
        <f t="shared" si="6"/>
        <v>606</v>
      </c>
      <c r="J43" s="176">
        <f t="shared" si="6"/>
        <v>594</v>
      </c>
      <c r="K43" s="176">
        <f t="shared" si="6"/>
        <v>60</v>
      </c>
      <c r="L43" s="176">
        <f t="shared" si="6"/>
        <v>2160</v>
      </c>
      <c r="M43" s="176">
        <f t="shared" si="6"/>
        <v>0</v>
      </c>
      <c r="N43" s="176">
        <f t="shared" si="6"/>
        <v>0</v>
      </c>
      <c r="O43" s="176">
        <f t="shared" si="6"/>
        <v>0</v>
      </c>
      <c r="P43" s="176">
        <f t="shared" si="6"/>
        <v>0</v>
      </c>
      <c r="Q43" s="176">
        <f t="shared" si="6"/>
        <v>24</v>
      </c>
      <c r="R43" s="176">
        <f t="shared" si="6"/>
        <v>288</v>
      </c>
      <c r="S43" s="176">
        <f t="shared" si="6"/>
        <v>32</v>
      </c>
      <c r="T43" s="176">
        <f t="shared" si="6"/>
        <v>192</v>
      </c>
      <c r="U43" s="176">
        <f t="shared" si="6"/>
        <v>26</v>
      </c>
      <c r="V43" s="176">
        <f t="shared" si="6"/>
        <v>312</v>
      </c>
      <c r="W43" s="176">
        <f t="shared" si="6"/>
        <v>24</v>
      </c>
      <c r="X43" s="176">
        <f t="shared" si="6"/>
        <v>144</v>
      </c>
      <c r="Y43" s="176">
        <f t="shared" si="6"/>
        <v>18</v>
      </c>
      <c r="Z43" s="176">
        <f t="shared" si="6"/>
        <v>144</v>
      </c>
      <c r="AA43" s="176">
        <f t="shared" si="6"/>
        <v>24</v>
      </c>
      <c r="AB43" s="176">
        <f t="shared" si="6"/>
        <v>192</v>
      </c>
    </row>
    <row r="44" spans="1:28" ht="31.5" customHeight="1" x14ac:dyDescent="0.25">
      <c r="A44" s="306" t="s">
        <v>43</v>
      </c>
      <c r="B44" s="294" t="s">
        <v>94</v>
      </c>
      <c r="C44" s="132" t="s">
        <v>214</v>
      </c>
      <c r="D44" s="177">
        <v>4</v>
      </c>
      <c r="E44" s="31">
        <v>7</v>
      </c>
      <c r="F44" s="31">
        <v>6</v>
      </c>
      <c r="G44" s="31">
        <v>2</v>
      </c>
      <c r="H44" s="4">
        <f>R44+T44+V44+X44+Z44+AB44</f>
        <v>96</v>
      </c>
      <c r="I44" s="2">
        <v>60</v>
      </c>
      <c r="J44" s="2">
        <v>36</v>
      </c>
      <c r="K44" s="128">
        <v>20</v>
      </c>
      <c r="L44" s="2"/>
      <c r="M44" s="23"/>
      <c r="N44" s="29"/>
      <c r="O44" s="29"/>
      <c r="P44" s="29"/>
      <c r="Q44" s="29">
        <v>2</v>
      </c>
      <c r="R44" s="41">
        <v>24</v>
      </c>
      <c r="S44" s="8">
        <v>4</v>
      </c>
      <c r="T44" s="41">
        <v>24</v>
      </c>
      <c r="U44" s="29">
        <v>1</v>
      </c>
      <c r="V44" s="1">
        <v>12</v>
      </c>
      <c r="W44" s="138">
        <v>2</v>
      </c>
      <c r="X44" s="1">
        <v>12</v>
      </c>
      <c r="Y44" s="21">
        <v>3</v>
      </c>
      <c r="Z44" s="40">
        <v>24</v>
      </c>
      <c r="AA44" s="30"/>
      <c r="AB44" s="41"/>
    </row>
    <row r="45" spans="1:28" ht="53.25" customHeight="1" x14ac:dyDescent="0.25">
      <c r="A45" s="306"/>
      <c r="B45" s="294"/>
      <c r="C45" s="132" t="s">
        <v>247</v>
      </c>
      <c r="D45" s="177">
        <v>3</v>
      </c>
      <c r="E45" s="31">
        <v>6</v>
      </c>
      <c r="F45" s="31"/>
      <c r="G45" s="31">
        <v>1</v>
      </c>
      <c r="H45" s="4">
        <f t="shared" ref="H45" si="7">R45+T45+V45+X45+Z45+AB45</f>
        <v>72</v>
      </c>
      <c r="I45" s="2">
        <v>80</v>
      </c>
      <c r="J45" s="2">
        <v>16</v>
      </c>
      <c r="K45" s="2"/>
      <c r="L45" s="2"/>
      <c r="M45" s="23"/>
      <c r="N45" s="29"/>
      <c r="O45" s="29"/>
      <c r="P45" s="29"/>
      <c r="Q45" s="193">
        <v>1</v>
      </c>
      <c r="R45" s="170">
        <v>12</v>
      </c>
      <c r="S45" s="8">
        <v>1</v>
      </c>
      <c r="T45" s="41">
        <v>6</v>
      </c>
      <c r="U45" s="29">
        <v>2</v>
      </c>
      <c r="V45" s="1">
        <v>24</v>
      </c>
      <c r="W45" s="203">
        <v>1</v>
      </c>
      <c r="X45" s="196">
        <v>6</v>
      </c>
      <c r="Y45" s="169">
        <v>3</v>
      </c>
      <c r="Z45" s="194">
        <v>24</v>
      </c>
      <c r="AA45" s="195"/>
      <c r="AB45" s="170"/>
    </row>
    <row r="46" spans="1:28" ht="41.25" customHeight="1" x14ac:dyDescent="0.25">
      <c r="A46" s="306"/>
      <c r="B46" s="294"/>
      <c r="C46" s="199" t="s">
        <v>232</v>
      </c>
      <c r="D46" s="177">
        <v>13.5</v>
      </c>
      <c r="E46" s="31"/>
      <c r="F46" s="31"/>
      <c r="G46" s="31"/>
      <c r="H46" s="4"/>
      <c r="I46" s="2"/>
      <c r="J46" s="2"/>
      <c r="K46" s="2"/>
      <c r="L46" s="59">
        <v>324</v>
      </c>
      <c r="M46" s="23"/>
      <c r="N46" s="29"/>
      <c r="O46" s="29"/>
      <c r="P46" s="29"/>
      <c r="Q46" s="29"/>
      <c r="R46" s="41"/>
      <c r="S46" s="8"/>
      <c r="T46" s="41"/>
      <c r="U46" s="29"/>
      <c r="V46" s="1"/>
      <c r="W46" s="138"/>
      <c r="X46" s="1"/>
      <c r="Y46" s="21"/>
      <c r="Z46" s="40"/>
      <c r="AA46" s="30"/>
      <c r="AB46" s="41"/>
    </row>
    <row r="47" spans="1:28" ht="40.5" customHeight="1" x14ac:dyDescent="0.25">
      <c r="A47" s="306"/>
      <c r="B47" s="294"/>
      <c r="C47" s="199" t="s">
        <v>231</v>
      </c>
      <c r="D47" s="177">
        <v>37.5</v>
      </c>
      <c r="E47" s="31"/>
      <c r="F47" s="31"/>
      <c r="G47" s="31"/>
      <c r="H47" s="4"/>
      <c r="I47" s="2"/>
      <c r="J47" s="2"/>
      <c r="K47" s="2"/>
      <c r="L47" s="59">
        <v>900</v>
      </c>
      <c r="M47" s="23"/>
      <c r="N47" s="29"/>
      <c r="O47" s="29"/>
      <c r="P47" s="29"/>
      <c r="Q47" s="29"/>
      <c r="R47" s="41"/>
      <c r="S47" s="8"/>
      <c r="T47" s="41"/>
      <c r="U47" s="29"/>
      <c r="V47" s="1"/>
      <c r="W47" s="138"/>
      <c r="X47" s="1"/>
      <c r="Y47" s="21"/>
      <c r="Z47" s="40"/>
      <c r="AA47" s="30"/>
      <c r="AB47" s="41"/>
    </row>
    <row r="48" spans="1:28" ht="52.5" customHeight="1" x14ac:dyDescent="0.25">
      <c r="A48" s="291" t="s">
        <v>44</v>
      </c>
      <c r="B48" s="309" t="s">
        <v>109</v>
      </c>
      <c r="C48" s="132" t="s">
        <v>230</v>
      </c>
      <c r="D48" s="177">
        <v>2</v>
      </c>
      <c r="E48" s="136"/>
      <c r="F48" s="31"/>
      <c r="G48" s="31">
        <v>1</v>
      </c>
      <c r="H48" s="4">
        <f t="shared" ref="H48:H67" si="8">R48+T48+V48+X48+Z48+AB48</f>
        <v>48</v>
      </c>
      <c r="I48" s="2">
        <v>14</v>
      </c>
      <c r="J48" s="2">
        <v>34</v>
      </c>
      <c r="K48" s="2"/>
      <c r="L48" s="2"/>
      <c r="M48" s="23"/>
      <c r="N48" s="30"/>
      <c r="O48" s="30"/>
      <c r="P48" s="30"/>
      <c r="Q48" s="30">
        <v>4</v>
      </c>
      <c r="R48" s="40">
        <v>48</v>
      </c>
      <c r="S48" s="31"/>
      <c r="T48" s="40"/>
      <c r="U48" s="30"/>
      <c r="V48" s="1"/>
      <c r="W48" s="138"/>
      <c r="X48" s="1"/>
      <c r="Y48" s="21"/>
      <c r="Z48" s="1"/>
      <c r="AA48" s="21"/>
      <c r="AB48" s="41"/>
    </row>
    <row r="49" spans="1:173" ht="51" customHeight="1" x14ac:dyDescent="0.25">
      <c r="A49" s="292"/>
      <c r="B49" s="310"/>
      <c r="C49" s="132" t="s">
        <v>229</v>
      </c>
      <c r="D49" s="177">
        <v>1</v>
      </c>
      <c r="E49" s="136"/>
      <c r="F49" s="31">
        <v>8</v>
      </c>
      <c r="G49" s="31"/>
      <c r="H49" s="4">
        <f t="shared" si="8"/>
        <v>24</v>
      </c>
      <c r="I49" s="4">
        <v>12</v>
      </c>
      <c r="J49" s="4">
        <v>12</v>
      </c>
      <c r="K49" s="4"/>
      <c r="L49" s="4"/>
      <c r="M49" s="22"/>
      <c r="N49" s="29"/>
      <c r="O49" s="29"/>
      <c r="P49" s="29"/>
      <c r="Q49" s="29"/>
      <c r="R49" s="41"/>
      <c r="S49" s="8"/>
      <c r="T49" s="41"/>
      <c r="U49" s="29"/>
      <c r="V49" s="41"/>
      <c r="W49" s="8"/>
      <c r="X49" s="41"/>
      <c r="Y49" s="29"/>
      <c r="Z49" s="41"/>
      <c r="AA49" s="29">
        <v>3</v>
      </c>
      <c r="AB49" s="41">
        <v>24</v>
      </c>
    </row>
    <row r="50" spans="1:173" ht="80.25" customHeight="1" x14ac:dyDescent="0.25">
      <c r="A50" s="292"/>
      <c r="B50" s="310"/>
      <c r="C50" s="132" t="s">
        <v>228</v>
      </c>
      <c r="D50" s="177">
        <v>4</v>
      </c>
      <c r="E50" s="136">
        <v>7</v>
      </c>
      <c r="F50" s="31">
        <v>5</v>
      </c>
      <c r="G50" s="31"/>
      <c r="H50" s="4">
        <f t="shared" si="8"/>
        <v>96</v>
      </c>
      <c r="I50" s="2">
        <v>40</v>
      </c>
      <c r="J50" s="2">
        <v>56</v>
      </c>
      <c r="K50" s="2"/>
      <c r="L50" s="2"/>
      <c r="M50" s="23"/>
      <c r="N50" s="30"/>
      <c r="O50" s="30"/>
      <c r="P50" s="30"/>
      <c r="Q50" s="193">
        <v>3</v>
      </c>
      <c r="R50" s="170">
        <v>36</v>
      </c>
      <c r="S50" s="8">
        <v>4</v>
      </c>
      <c r="T50" s="41">
        <v>24</v>
      </c>
      <c r="U50" s="29">
        <v>2</v>
      </c>
      <c r="V50" s="1">
        <v>24</v>
      </c>
      <c r="W50" s="192">
        <v>2</v>
      </c>
      <c r="X50" s="1">
        <v>12</v>
      </c>
      <c r="Y50" s="21"/>
      <c r="Z50" s="40"/>
      <c r="AA50" s="21"/>
      <c r="AB50" s="41"/>
    </row>
    <row r="51" spans="1:173" ht="38.25" customHeight="1" x14ac:dyDescent="0.25">
      <c r="A51" s="292"/>
      <c r="B51" s="310"/>
      <c r="C51" s="205" t="s">
        <v>248</v>
      </c>
      <c r="D51" s="136">
        <v>4</v>
      </c>
      <c r="E51" s="31">
        <v>8</v>
      </c>
      <c r="F51" s="31">
        <v>6</v>
      </c>
      <c r="G51" s="31">
        <v>1</v>
      </c>
      <c r="H51" s="4">
        <f t="shared" si="8"/>
        <v>96</v>
      </c>
      <c r="I51" s="2">
        <v>56</v>
      </c>
      <c r="J51" s="2">
        <v>40</v>
      </c>
      <c r="K51" s="2"/>
      <c r="L51" s="2"/>
      <c r="M51" s="23"/>
      <c r="N51" s="29"/>
      <c r="O51" s="29"/>
      <c r="P51" s="29"/>
      <c r="Q51" s="29"/>
      <c r="R51" s="41"/>
      <c r="S51" s="8"/>
      <c r="T51" s="41"/>
      <c r="U51" s="29">
        <v>1</v>
      </c>
      <c r="V51" s="1">
        <v>12</v>
      </c>
      <c r="W51" s="203">
        <v>2</v>
      </c>
      <c r="X51" s="1">
        <v>12</v>
      </c>
      <c r="Y51" s="21">
        <v>4</v>
      </c>
      <c r="Z51" s="40">
        <v>32</v>
      </c>
      <c r="AA51" s="30">
        <v>5</v>
      </c>
      <c r="AB51" s="41">
        <v>40</v>
      </c>
    </row>
    <row r="52" spans="1:173" ht="41.25" customHeight="1" x14ac:dyDescent="0.25">
      <c r="A52" s="292"/>
      <c r="B52" s="310"/>
      <c r="C52" s="11" t="s">
        <v>227</v>
      </c>
      <c r="D52" s="136">
        <v>3</v>
      </c>
      <c r="E52" s="31"/>
      <c r="F52" s="31"/>
      <c r="G52" s="31"/>
      <c r="H52" s="4"/>
      <c r="I52" s="2"/>
      <c r="J52" s="2"/>
      <c r="K52" s="2"/>
      <c r="L52" s="59">
        <v>72</v>
      </c>
      <c r="M52" s="23"/>
      <c r="N52" s="29"/>
      <c r="O52" s="29"/>
      <c r="P52" s="29"/>
      <c r="Q52" s="29"/>
      <c r="R52" s="41"/>
      <c r="S52" s="8"/>
      <c r="T52" s="41"/>
      <c r="U52" s="29"/>
      <c r="V52" s="1"/>
      <c r="W52" s="138"/>
      <c r="X52" s="1"/>
      <c r="Y52" s="21"/>
      <c r="Z52" s="40"/>
      <c r="AA52" s="30"/>
      <c r="AB52" s="41"/>
    </row>
    <row r="53" spans="1:173" ht="51" customHeight="1" x14ac:dyDescent="0.25">
      <c r="A53" s="292"/>
      <c r="B53" s="310"/>
      <c r="C53" s="11" t="s">
        <v>226</v>
      </c>
      <c r="D53" s="136">
        <v>3</v>
      </c>
      <c r="E53" s="31"/>
      <c r="F53" s="31"/>
      <c r="G53" s="31"/>
      <c r="H53" s="4"/>
      <c r="I53" s="2"/>
      <c r="J53" s="2"/>
      <c r="K53" s="2"/>
      <c r="L53" s="59">
        <v>72</v>
      </c>
      <c r="M53" s="23"/>
      <c r="N53" s="29"/>
      <c r="O53" s="29"/>
      <c r="P53" s="29"/>
      <c r="Q53" s="29"/>
      <c r="R53" s="41"/>
      <c r="S53" s="8"/>
      <c r="T53" s="41"/>
      <c r="U53" s="29"/>
      <c r="V53" s="1"/>
      <c r="W53" s="138"/>
      <c r="X53" s="1"/>
      <c r="Y53" s="21"/>
      <c r="Z53" s="40"/>
      <c r="AA53" s="30"/>
      <c r="AB53" s="41"/>
    </row>
    <row r="54" spans="1:173" ht="66.75" customHeight="1" x14ac:dyDescent="0.25">
      <c r="A54" s="291" t="s">
        <v>45</v>
      </c>
      <c r="B54" s="309" t="s">
        <v>239</v>
      </c>
      <c r="C54" s="131" t="s">
        <v>249</v>
      </c>
      <c r="D54" s="136">
        <v>8</v>
      </c>
      <c r="E54" s="31">
        <v>8</v>
      </c>
      <c r="F54" s="31">
        <v>6</v>
      </c>
      <c r="G54" s="31">
        <v>2</v>
      </c>
      <c r="H54" s="4">
        <f t="shared" ref="H54" si="9">R54+T54+V54+X54+Z54+AB54</f>
        <v>192</v>
      </c>
      <c r="I54" s="2">
        <v>16</v>
      </c>
      <c r="J54" s="2">
        <v>176</v>
      </c>
      <c r="K54" s="128">
        <v>20</v>
      </c>
      <c r="L54" s="2"/>
      <c r="M54" s="23"/>
      <c r="N54" s="29"/>
      <c r="O54" s="29"/>
      <c r="P54" s="29"/>
      <c r="Q54" s="29">
        <v>2</v>
      </c>
      <c r="R54" s="41">
        <v>24</v>
      </c>
      <c r="S54" s="8">
        <v>4</v>
      </c>
      <c r="T54" s="41">
        <v>24</v>
      </c>
      <c r="U54" s="29">
        <v>4</v>
      </c>
      <c r="V54" s="1">
        <v>48</v>
      </c>
      <c r="W54" s="203">
        <v>8</v>
      </c>
      <c r="X54" s="1">
        <v>48</v>
      </c>
      <c r="Y54" s="21">
        <v>3</v>
      </c>
      <c r="Z54" s="40">
        <v>24</v>
      </c>
      <c r="AA54" s="30">
        <v>3</v>
      </c>
      <c r="AB54" s="41">
        <v>24</v>
      </c>
    </row>
    <row r="55" spans="1:173" ht="45" customHeight="1" x14ac:dyDescent="0.25">
      <c r="A55" s="292"/>
      <c r="B55" s="316"/>
      <c r="C55" s="131" t="s">
        <v>225</v>
      </c>
      <c r="D55" s="136">
        <v>3</v>
      </c>
      <c r="E55" s="31"/>
      <c r="F55" s="31">
        <v>6</v>
      </c>
      <c r="G55" s="31">
        <v>1</v>
      </c>
      <c r="H55" s="4">
        <f t="shared" si="8"/>
        <v>72</v>
      </c>
      <c r="I55" s="2">
        <v>32</v>
      </c>
      <c r="J55" s="2">
        <v>40</v>
      </c>
      <c r="K55" s="2"/>
      <c r="L55" s="2"/>
      <c r="M55" s="23"/>
      <c r="N55" s="29"/>
      <c r="O55" s="29"/>
      <c r="P55" s="29"/>
      <c r="Q55" s="29"/>
      <c r="R55" s="41"/>
      <c r="S55" s="8">
        <v>5</v>
      </c>
      <c r="T55" s="41">
        <v>30</v>
      </c>
      <c r="U55" s="29">
        <v>3</v>
      </c>
      <c r="V55" s="1">
        <v>36</v>
      </c>
      <c r="W55" s="138">
        <v>1</v>
      </c>
      <c r="X55" s="1">
        <v>6</v>
      </c>
      <c r="Y55" s="21"/>
      <c r="Z55" s="40"/>
      <c r="AA55" s="30"/>
      <c r="AB55" s="41"/>
    </row>
    <row r="56" spans="1:173" ht="50.25" customHeight="1" x14ac:dyDescent="0.25">
      <c r="A56" s="292"/>
      <c r="B56" s="316"/>
      <c r="C56" s="206" t="s">
        <v>250</v>
      </c>
      <c r="D56" s="136">
        <v>8</v>
      </c>
      <c r="E56" s="31">
        <v>8</v>
      </c>
      <c r="F56" s="31">
        <v>6</v>
      </c>
      <c r="G56" s="31">
        <v>2</v>
      </c>
      <c r="H56" s="4">
        <f t="shared" si="8"/>
        <v>192</v>
      </c>
      <c r="I56" s="2">
        <v>112</v>
      </c>
      <c r="J56" s="2">
        <v>80</v>
      </c>
      <c r="K56" s="128">
        <v>20</v>
      </c>
      <c r="L56" s="128"/>
      <c r="M56" s="23"/>
      <c r="N56" s="29"/>
      <c r="O56" s="29"/>
      <c r="P56" s="29"/>
      <c r="Q56" s="29">
        <v>6</v>
      </c>
      <c r="R56" s="41">
        <v>72</v>
      </c>
      <c r="S56" s="8">
        <v>4</v>
      </c>
      <c r="T56" s="41">
        <v>24</v>
      </c>
      <c r="U56" s="29">
        <v>3</v>
      </c>
      <c r="V56" s="1">
        <v>36</v>
      </c>
      <c r="W56" s="138">
        <v>2</v>
      </c>
      <c r="X56" s="1">
        <v>12</v>
      </c>
      <c r="Y56" s="21">
        <v>3</v>
      </c>
      <c r="Z56" s="40">
        <v>24</v>
      </c>
      <c r="AA56" s="30">
        <v>3</v>
      </c>
      <c r="AB56" s="41">
        <v>24</v>
      </c>
    </row>
    <row r="57" spans="1:173" s="53" customFormat="1" ht="39" customHeight="1" x14ac:dyDescent="0.25">
      <c r="A57" s="292"/>
      <c r="B57" s="316"/>
      <c r="C57" s="131" t="s">
        <v>224</v>
      </c>
      <c r="D57" s="177">
        <v>3</v>
      </c>
      <c r="E57" s="136">
        <v>7</v>
      </c>
      <c r="F57" s="31">
        <v>6</v>
      </c>
      <c r="G57" s="31"/>
      <c r="H57" s="4">
        <f t="shared" si="8"/>
        <v>72</v>
      </c>
      <c r="I57" s="2">
        <v>38</v>
      </c>
      <c r="J57" s="2">
        <v>34</v>
      </c>
      <c r="K57" s="2"/>
      <c r="L57" s="2"/>
      <c r="M57" s="23"/>
      <c r="N57" s="30"/>
      <c r="O57" s="30"/>
      <c r="P57" s="30"/>
      <c r="Q57" s="30">
        <v>1</v>
      </c>
      <c r="R57" s="40">
        <v>12</v>
      </c>
      <c r="S57" s="31">
        <v>1</v>
      </c>
      <c r="T57" s="40">
        <v>6</v>
      </c>
      <c r="U57" s="30">
        <v>2</v>
      </c>
      <c r="V57" s="1">
        <v>24</v>
      </c>
      <c r="W57" s="192">
        <v>1</v>
      </c>
      <c r="X57" s="1">
        <v>6</v>
      </c>
      <c r="Y57" s="169">
        <v>2</v>
      </c>
      <c r="Z57" s="196">
        <v>16</v>
      </c>
      <c r="AA57" s="169">
        <v>1</v>
      </c>
      <c r="AB57" s="170">
        <v>8</v>
      </c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121"/>
      <c r="CV57" s="121"/>
      <c r="CW57" s="121"/>
      <c r="CX57" s="121"/>
      <c r="CY57" s="121"/>
      <c r="CZ57" s="121"/>
      <c r="DA57" s="121"/>
      <c r="DB57" s="121"/>
      <c r="DC57" s="121"/>
      <c r="DD57" s="121"/>
      <c r="DE57" s="121"/>
      <c r="DF57" s="121"/>
      <c r="DG57" s="121"/>
      <c r="DH57" s="121"/>
      <c r="DI57" s="121"/>
      <c r="DJ57" s="121"/>
      <c r="DK57" s="121"/>
      <c r="DL57" s="121"/>
      <c r="DM57" s="121"/>
      <c r="DN57" s="121"/>
      <c r="DO57" s="121"/>
      <c r="DP57" s="121"/>
      <c r="DQ57" s="121"/>
      <c r="DR57" s="121"/>
      <c r="DS57" s="121"/>
      <c r="DT57" s="121"/>
      <c r="DU57" s="121"/>
      <c r="DV57" s="121"/>
      <c r="DW57" s="121"/>
      <c r="DX57" s="121"/>
      <c r="DY57" s="121"/>
      <c r="DZ57" s="121"/>
      <c r="EA57" s="121"/>
      <c r="EB57" s="121"/>
      <c r="EC57" s="121"/>
      <c r="ED57" s="121"/>
      <c r="EE57" s="121"/>
      <c r="EF57" s="121"/>
      <c r="EG57" s="121"/>
      <c r="EH57" s="121"/>
      <c r="EI57" s="121"/>
      <c r="EJ57" s="121"/>
      <c r="EK57" s="121"/>
      <c r="EL57" s="121"/>
      <c r="EM57" s="121"/>
      <c r="EN57" s="121"/>
      <c r="EO57" s="121"/>
      <c r="EP57" s="121"/>
      <c r="EQ57" s="121"/>
      <c r="ER57" s="121"/>
      <c r="ES57" s="121"/>
      <c r="ET57" s="121"/>
      <c r="EU57" s="121"/>
      <c r="EV57" s="121"/>
      <c r="EW57" s="121"/>
      <c r="EX57" s="121"/>
      <c r="EY57" s="121"/>
      <c r="EZ57" s="121"/>
      <c r="FA57" s="121"/>
      <c r="FB57" s="121"/>
      <c r="FC57" s="121"/>
      <c r="FD57" s="121"/>
      <c r="FE57" s="121"/>
      <c r="FF57" s="121"/>
      <c r="FG57" s="121"/>
      <c r="FH57" s="121"/>
      <c r="FI57" s="121"/>
      <c r="FJ57" s="121"/>
      <c r="FK57" s="121"/>
      <c r="FL57" s="121"/>
      <c r="FM57" s="121"/>
      <c r="FN57" s="121"/>
      <c r="FO57" s="121"/>
      <c r="FP57" s="121"/>
      <c r="FQ57" s="121"/>
    </row>
    <row r="58" spans="1:173" s="53" customFormat="1" ht="29.25" customHeight="1" x14ac:dyDescent="0.25">
      <c r="A58" s="292"/>
      <c r="B58" s="316"/>
      <c r="C58" s="198" t="s">
        <v>223</v>
      </c>
      <c r="D58" s="174">
        <v>3</v>
      </c>
      <c r="E58" s="174"/>
      <c r="F58" s="174"/>
      <c r="G58" s="174"/>
      <c r="H58" s="4"/>
      <c r="I58" s="174"/>
      <c r="J58" s="174"/>
      <c r="K58" s="2"/>
      <c r="L58" s="59">
        <v>72</v>
      </c>
      <c r="M58" s="23"/>
      <c r="N58" s="30"/>
      <c r="O58" s="30"/>
      <c r="P58" s="30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121"/>
      <c r="CV58" s="121"/>
      <c r="CW58" s="121"/>
      <c r="CX58" s="121"/>
      <c r="CY58" s="121"/>
      <c r="CZ58" s="121"/>
      <c r="DA58" s="121"/>
      <c r="DB58" s="121"/>
      <c r="DC58" s="121"/>
      <c r="DD58" s="121"/>
      <c r="DE58" s="121"/>
      <c r="DF58" s="121"/>
      <c r="DG58" s="121"/>
      <c r="DH58" s="121"/>
      <c r="DI58" s="121"/>
      <c r="DJ58" s="121"/>
      <c r="DK58" s="121"/>
      <c r="DL58" s="121"/>
      <c r="DM58" s="121"/>
      <c r="DN58" s="121"/>
      <c r="DO58" s="121"/>
      <c r="DP58" s="121"/>
      <c r="DQ58" s="121"/>
      <c r="DR58" s="121"/>
      <c r="DS58" s="121"/>
      <c r="DT58" s="121"/>
      <c r="DU58" s="121"/>
      <c r="DV58" s="121"/>
      <c r="DW58" s="121"/>
      <c r="DX58" s="121"/>
      <c r="DY58" s="121"/>
      <c r="DZ58" s="121"/>
      <c r="EA58" s="121"/>
      <c r="EB58" s="121"/>
      <c r="EC58" s="121"/>
      <c r="ED58" s="121"/>
      <c r="EE58" s="121"/>
      <c r="EF58" s="121"/>
      <c r="EG58" s="121"/>
      <c r="EH58" s="121"/>
      <c r="EI58" s="121"/>
      <c r="EJ58" s="121"/>
      <c r="EK58" s="121"/>
      <c r="EL58" s="121"/>
      <c r="EM58" s="121"/>
      <c r="EN58" s="121"/>
      <c r="EO58" s="121"/>
      <c r="EP58" s="121"/>
      <c r="EQ58" s="121"/>
      <c r="ER58" s="121"/>
      <c r="ES58" s="121"/>
      <c r="ET58" s="121"/>
      <c r="EU58" s="121"/>
      <c r="EV58" s="121"/>
      <c r="EW58" s="121"/>
      <c r="EX58" s="121"/>
      <c r="EY58" s="121"/>
      <c r="EZ58" s="121"/>
      <c r="FA58" s="121"/>
      <c r="FB58" s="121"/>
      <c r="FC58" s="121"/>
      <c r="FD58" s="121"/>
      <c r="FE58" s="121"/>
      <c r="FF58" s="121"/>
      <c r="FG58" s="121"/>
      <c r="FH58" s="121"/>
      <c r="FI58" s="121"/>
      <c r="FJ58" s="121"/>
      <c r="FK58" s="121"/>
      <c r="FL58" s="121"/>
      <c r="FM58" s="121"/>
      <c r="FN58" s="121"/>
      <c r="FO58" s="121"/>
      <c r="FP58" s="121"/>
      <c r="FQ58" s="121"/>
    </row>
    <row r="59" spans="1:173" s="53" customFormat="1" ht="40.5" customHeight="1" x14ac:dyDescent="0.25">
      <c r="A59" s="292"/>
      <c r="B59" s="316"/>
      <c r="C59" s="131" t="s">
        <v>234</v>
      </c>
      <c r="D59" s="177">
        <v>2</v>
      </c>
      <c r="E59" s="136"/>
      <c r="F59" s="31">
        <v>6</v>
      </c>
      <c r="G59" s="31">
        <v>1</v>
      </c>
      <c r="H59" s="4">
        <f t="shared" si="8"/>
        <v>48</v>
      </c>
      <c r="I59" s="2">
        <v>14</v>
      </c>
      <c r="J59" s="2">
        <v>34</v>
      </c>
      <c r="K59" s="2"/>
      <c r="L59" s="2"/>
      <c r="M59" s="23"/>
      <c r="N59" s="30"/>
      <c r="O59" s="30"/>
      <c r="P59" s="30"/>
      <c r="Q59" s="30">
        <v>1</v>
      </c>
      <c r="R59" s="40">
        <v>12</v>
      </c>
      <c r="S59" s="31">
        <v>3</v>
      </c>
      <c r="T59" s="40">
        <v>18</v>
      </c>
      <c r="U59" s="30">
        <v>1</v>
      </c>
      <c r="V59" s="1">
        <v>12</v>
      </c>
      <c r="W59" s="138">
        <v>1</v>
      </c>
      <c r="X59" s="1">
        <v>6</v>
      </c>
      <c r="Y59" s="21"/>
      <c r="Z59" s="1"/>
      <c r="AA59" s="21"/>
      <c r="AB59" s="41"/>
      <c r="AC59" s="121"/>
      <c r="AD59" s="121"/>
      <c r="AE59" s="121"/>
      <c r="AF59" s="121"/>
      <c r="AG59" s="121"/>
      <c r="AH59" s="121"/>
      <c r="AI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121"/>
      <c r="DC59" s="121"/>
      <c r="DD59" s="121"/>
      <c r="DE59" s="121"/>
      <c r="DF59" s="121"/>
      <c r="DG59" s="121"/>
      <c r="DH59" s="121"/>
      <c r="DI59" s="121"/>
      <c r="DJ59" s="121"/>
      <c r="DK59" s="121"/>
      <c r="DL59" s="121"/>
      <c r="DM59" s="121"/>
      <c r="DN59" s="121"/>
      <c r="DO59" s="121"/>
      <c r="DP59" s="121"/>
      <c r="DQ59" s="121"/>
      <c r="DR59" s="121"/>
      <c r="DS59" s="121"/>
      <c r="DT59" s="121"/>
      <c r="DU59" s="121"/>
      <c r="DV59" s="121"/>
      <c r="DW59" s="121"/>
      <c r="DX59" s="121"/>
      <c r="DY59" s="121"/>
      <c r="DZ59" s="121"/>
      <c r="EA59" s="121"/>
      <c r="EB59" s="121"/>
      <c r="EC59" s="121"/>
      <c r="ED59" s="121"/>
      <c r="EE59" s="121"/>
      <c r="EF59" s="121"/>
      <c r="EG59" s="121"/>
      <c r="EH59" s="121"/>
      <c r="EI59" s="121"/>
      <c r="EJ59" s="121"/>
      <c r="EK59" s="121"/>
      <c r="EL59" s="121"/>
      <c r="EM59" s="121"/>
      <c r="EN59" s="121"/>
      <c r="EO59" s="121"/>
      <c r="EP59" s="121"/>
      <c r="EQ59" s="121"/>
      <c r="ER59" s="121"/>
      <c r="ES59" s="121"/>
      <c r="ET59" s="121"/>
      <c r="EU59" s="121"/>
      <c r="EV59" s="121"/>
      <c r="EW59" s="121"/>
      <c r="EX59" s="121"/>
      <c r="EY59" s="121"/>
      <c r="EZ59" s="121"/>
      <c r="FA59" s="121"/>
      <c r="FB59" s="121"/>
      <c r="FC59" s="121"/>
      <c r="FD59" s="121"/>
      <c r="FE59" s="121"/>
      <c r="FF59" s="121"/>
      <c r="FG59" s="121"/>
      <c r="FH59" s="121"/>
      <c r="FI59" s="121"/>
      <c r="FJ59" s="121"/>
      <c r="FK59" s="121"/>
      <c r="FL59" s="121"/>
      <c r="FM59" s="121"/>
      <c r="FN59" s="121"/>
      <c r="FO59" s="121"/>
      <c r="FP59" s="121"/>
      <c r="FQ59" s="121"/>
    </row>
    <row r="60" spans="1:173" s="53" customFormat="1" ht="39" customHeight="1" x14ac:dyDescent="0.25">
      <c r="A60" s="306" t="s">
        <v>182</v>
      </c>
      <c r="B60" s="309" t="s">
        <v>95</v>
      </c>
      <c r="C60" s="202" t="s">
        <v>240</v>
      </c>
      <c r="D60" s="177">
        <v>2</v>
      </c>
      <c r="E60" s="136"/>
      <c r="F60" s="31">
        <v>6</v>
      </c>
      <c r="G60" s="31">
        <v>1</v>
      </c>
      <c r="H60" s="4">
        <f>R60+T60+V60+X60+Z60+AB60</f>
        <v>48</v>
      </c>
      <c r="I60" s="4">
        <v>24</v>
      </c>
      <c r="J60" s="4"/>
      <c r="K60" s="4"/>
      <c r="L60" s="4"/>
      <c r="M60" s="22"/>
      <c r="N60" s="29"/>
      <c r="O60" s="29"/>
      <c r="P60" s="29"/>
      <c r="Q60" s="29">
        <v>1</v>
      </c>
      <c r="R60" s="41">
        <v>12</v>
      </c>
      <c r="S60" s="8">
        <v>1</v>
      </c>
      <c r="T60" s="41">
        <v>6</v>
      </c>
      <c r="U60" s="29">
        <v>2</v>
      </c>
      <c r="V60" s="41">
        <v>24</v>
      </c>
      <c r="W60" s="8">
        <v>1</v>
      </c>
      <c r="X60" s="41">
        <v>6</v>
      </c>
      <c r="Y60" s="29"/>
      <c r="Z60" s="41"/>
      <c r="AA60" s="29"/>
      <c r="AB60" s="41"/>
      <c r="AC60" s="121"/>
      <c r="AD60" s="121"/>
      <c r="AE60" s="121"/>
      <c r="AF60" s="121"/>
      <c r="AG60" s="121"/>
      <c r="AH60" s="121"/>
      <c r="AI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121"/>
      <c r="DC60" s="121"/>
      <c r="DD60" s="121"/>
      <c r="DE60" s="121"/>
      <c r="DF60" s="121"/>
      <c r="DG60" s="121"/>
      <c r="DH60" s="121"/>
      <c r="DI60" s="121"/>
      <c r="DJ60" s="121"/>
      <c r="DK60" s="121"/>
      <c r="DL60" s="121"/>
      <c r="DM60" s="121"/>
      <c r="DN60" s="121"/>
      <c r="DO60" s="121"/>
      <c r="DP60" s="121"/>
      <c r="DQ60" s="121"/>
      <c r="DR60" s="121"/>
      <c r="DS60" s="121"/>
      <c r="DT60" s="121"/>
      <c r="DU60" s="121"/>
      <c r="DV60" s="121"/>
      <c r="DW60" s="121"/>
      <c r="DX60" s="121"/>
      <c r="DY60" s="121"/>
      <c r="DZ60" s="121"/>
      <c r="EA60" s="121"/>
      <c r="EB60" s="121"/>
      <c r="EC60" s="121"/>
      <c r="ED60" s="121"/>
      <c r="EE60" s="121"/>
      <c r="EF60" s="121"/>
      <c r="EG60" s="121"/>
      <c r="EH60" s="121"/>
      <c r="EI60" s="121"/>
      <c r="EJ60" s="121"/>
      <c r="EK60" s="121"/>
      <c r="EL60" s="121"/>
      <c r="EM60" s="121"/>
      <c r="EN60" s="121"/>
      <c r="EO60" s="121"/>
      <c r="EP60" s="121"/>
      <c r="EQ60" s="121"/>
      <c r="ER60" s="121"/>
      <c r="ES60" s="121"/>
      <c r="ET60" s="121"/>
      <c r="EU60" s="121"/>
      <c r="EV60" s="121"/>
      <c r="EW60" s="121"/>
      <c r="EX60" s="121"/>
      <c r="EY60" s="121"/>
      <c r="EZ60" s="121"/>
      <c r="FA60" s="121"/>
      <c r="FB60" s="121"/>
      <c r="FC60" s="121"/>
      <c r="FD60" s="121"/>
      <c r="FE60" s="121"/>
      <c r="FF60" s="121"/>
      <c r="FG60" s="121"/>
      <c r="FH60" s="121"/>
      <c r="FI60" s="121"/>
      <c r="FJ60" s="121"/>
      <c r="FK60" s="121"/>
      <c r="FL60" s="121"/>
      <c r="FM60" s="121"/>
      <c r="FN60" s="121"/>
      <c r="FO60" s="121"/>
      <c r="FP60" s="121"/>
      <c r="FQ60" s="121"/>
    </row>
    <row r="61" spans="1:173" s="53" customFormat="1" ht="39" customHeight="1" x14ac:dyDescent="0.25">
      <c r="A61" s="306"/>
      <c r="B61" s="316"/>
      <c r="C61" s="202" t="s">
        <v>241</v>
      </c>
      <c r="D61" s="177">
        <v>2</v>
      </c>
      <c r="E61" s="136"/>
      <c r="F61" s="31">
        <v>6</v>
      </c>
      <c r="G61" s="31">
        <v>1</v>
      </c>
      <c r="H61" s="4">
        <f>R61+T61+V61+X61+Z61+AB61</f>
        <v>48</v>
      </c>
      <c r="I61" s="4">
        <v>24</v>
      </c>
      <c r="J61" s="4"/>
      <c r="K61" s="4"/>
      <c r="L61" s="4"/>
      <c r="M61" s="22"/>
      <c r="N61" s="29"/>
      <c r="O61" s="29"/>
      <c r="P61" s="29"/>
      <c r="Q61" s="29">
        <v>2</v>
      </c>
      <c r="R61" s="41">
        <v>24</v>
      </c>
      <c r="S61" s="8">
        <v>1</v>
      </c>
      <c r="T61" s="41">
        <v>6</v>
      </c>
      <c r="U61" s="29">
        <v>1</v>
      </c>
      <c r="V61" s="41">
        <v>12</v>
      </c>
      <c r="W61" s="8">
        <v>1</v>
      </c>
      <c r="X61" s="41">
        <v>6</v>
      </c>
      <c r="Y61" s="29"/>
      <c r="Z61" s="41"/>
      <c r="AA61" s="29"/>
      <c r="AB61" s="41"/>
      <c r="AC61" s="121"/>
      <c r="AD61" s="121"/>
      <c r="AE61" s="121"/>
      <c r="AF61" s="121"/>
      <c r="AG61" s="121"/>
      <c r="AH61" s="121"/>
      <c r="AI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121"/>
      <c r="CV61" s="121"/>
      <c r="CW61" s="121"/>
      <c r="CX61" s="121"/>
      <c r="CY61" s="121"/>
      <c r="CZ61" s="121"/>
      <c r="DA61" s="121"/>
      <c r="DB61" s="121"/>
      <c r="DC61" s="121"/>
      <c r="DD61" s="121"/>
      <c r="DE61" s="121"/>
      <c r="DF61" s="121"/>
      <c r="DG61" s="121"/>
      <c r="DH61" s="121"/>
      <c r="DI61" s="121"/>
      <c r="DJ61" s="121"/>
      <c r="DK61" s="121"/>
      <c r="DL61" s="121"/>
      <c r="DM61" s="121"/>
      <c r="DN61" s="121"/>
      <c r="DO61" s="121"/>
      <c r="DP61" s="121"/>
      <c r="DQ61" s="121"/>
      <c r="DR61" s="121"/>
      <c r="DS61" s="121"/>
      <c r="DT61" s="121"/>
      <c r="DU61" s="121"/>
      <c r="DV61" s="121"/>
      <c r="DW61" s="121"/>
      <c r="DX61" s="121"/>
      <c r="DY61" s="121"/>
      <c r="DZ61" s="121"/>
      <c r="EA61" s="121"/>
      <c r="EB61" s="121"/>
      <c r="EC61" s="121"/>
      <c r="ED61" s="121"/>
      <c r="EE61" s="121"/>
      <c r="EF61" s="121"/>
      <c r="EG61" s="121"/>
      <c r="EH61" s="121"/>
      <c r="EI61" s="121"/>
      <c r="EJ61" s="121"/>
      <c r="EK61" s="121"/>
      <c r="EL61" s="121"/>
      <c r="EM61" s="121"/>
      <c r="EN61" s="121"/>
      <c r="EO61" s="121"/>
      <c r="EP61" s="121"/>
      <c r="EQ61" s="121"/>
      <c r="ER61" s="121"/>
      <c r="ES61" s="121"/>
      <c r="ET61" s="121"/>
      <c r="EU61" s="121"/>
      <c r="EV61" s="121"/>
      <c r="EW61" s="121"/>
      <c r="EX61" s="121"/>
      <c r="EY61" s="121"/>
      <c r="EZ61" s="121"/>
      <c r="FA61" s="121"/>
      <c r="FB61" s="121"/>
      <c r="FC61" s="121"/>
      <c r="FD61" s="121"/>
      <c r="FE61" s="121"/>
      <c r="FF61" s="121"/>
      <c r="FG61" s="121"/>
      <c r="FH61" s="121"/>
      <c r="FI61" s="121"/>
      <c r="FJ61" s="121"/>
      <c r="FK61" s="121"/>
      <c r="FL61" s="121"/>
      <c r="FM61" s="121"/>
      <c r="FN61" s="121"/>
      <c r="FO61" s="121"/>
      <c r="FP61" s="121"/>
      <c r="FQ61" s="121"/>
    </row>
    <row r="62" spans="1:173" s="53" customFormat="1" ht="39" customHeight="1" x14ac:dyDescent="0.25">
      <c r="A62" s="306"/>
      <c r="B62" s="321"/>
      <c r="C62" s="131" t="s">
        <v>242</v>
      </c>
      <c r="D62" s="177">
        <v>2</v>
      </c>
      <c r="E62" s="136"/>
      <c r="F62" s="31">
        <v>8</v>
      </c>
      <c r="G62" s="31">
        <v>1</v>
      </c>
      <c r="H62" s="4">
        <f>R62+T62+V62+X62+Z62+AB62</f>
        <v>48</v>
      </c>
      <c r="I62" s="4">
        <v>24</v>
      </c>
      <c r="J62" s="4"/>
      <c r="K62" s="4"/>
      <c r="L62" s="4"/>
      <c r="M62" s="22"/>
      <c r="N62" s="29"/>
      <c r="O62" s="29"/>
      <c r="P62" s="29"/>
      <c r="Q62" s="29">
        <v>1</v>
      </c>
      <c r="R62" s="41">
        <v>12</v>
      </c>
      <c r="S62" s="8">
        <v>1</v>
      </c>
      <c r="T62" s="41">
        <v>6</v>
      </c>
      <c r="U62" s="29">
        <v>2</v>
      </c>
      <c r="V62" s="41">
        <v>24</v>
      </c>
      <c r="W62" s="8">
        <v>1</v>
      </c>
      <c r="X62" s="41">
        <v>6</v>
      </c>
      <c r="Y62" s="29"/>
      <c r="Z62" s="41"/>
      <c r="AA62" s="29"/>
      <c r="AB62" s="41"/>
      <c r="AC62" s="121"/>
      <c r="AD62" s="121"/>
      <c r="AE62" s="121"/>
      <c r="AF62" s="121"/>
      <c r="AG62" s="121"/>
      <c r="AH62" s="121"/>
      <c r="AI62" s="121"/>
      <c r="AJ62" s="121"/>
      <c r="AK62" s="121"/>
      <c r="AL62" s="121"/>
      <c r="AM62" s="121"/>
      <c r="AN62" s="121"/>
      <c r="AO62" s="121"/>
      <c r="AP62" s="121"/>
      <c r="AQ62" s="121"/>
      <c r="AR62" s="121"/>
      <c r="AS62" s="121"/>
      <c r="AT62" s="121"/>
      <c r="AU62" s="121"/>
      <c r="AV62" s="121"/>
      <c r="AW62" s="121"/>
      <c r="AX62" s="121"/>
      <c r="AY62" s="121"/>
      <c r="AZ62" s="121"/>
      <c r="BA62" s="121"/>
      <c r="BB62" s="121"/>
      <c r="BC62" s="121"/>
      <c r="BD62" s="121"/>
      <c r="BE62" s="121"/>
      <c r="BF62" s="121"/>
      <c r="BG62" s="121"/>
      <c r="BH62" s="121"/>
      <c r="BI62" s="121"/>
      <c r="BJ62" s="121"/>
      <c r="BK62" s="121"/>
      <c r="BL62" s="121"/>
      <c r="BM62" s="121"/>
      <c r="BN62" s="121"/>
      <c r="BO62" s="121"/>
      <c r="BP62" s="121"/>
      <c r="BQ62" s="121"/>
      <c r="BR62" s="121"/>
      <c r="BS62" s="121"/>
      <c r="BT62" s="121"/>
      <c r="BU62" s="121"/>
      <c r="BV62" s="121"/>
      <c r="BW62" s="121"/>
      <c r="BX62" s="121"/>
      <c r="BY62" s="121"/>
      <c r="BZ62" s="121"/>
      <c r="CA62" s="121"/>
      <c r="CB62" s="121"/>
      <c r="CC62" s="121"/>
      <c r="CD62" s="121"/>
      <c r="CE62" s="121"/>
      <c r="CF62" s="121"/>
      <c r="CG62" s="121"/>
      <c r="CH62" s="121"/>
      <c r="CI62" s="121"/>
      <c r="CJ62" s="121"/>
      <c r="CK62" s="121"/>
      <c r="CL62" s="121"/>
      <c r="CM62" s="121"/>
      <c r="CN62" s="121"/>
      <c r="CO62" s="121"/>
      <c r="CP62" s="121"/>
      <c r="CQ62" s="121"/>
      <c r="CR62" s="121"/>
      <c r="CS62" s="121"/>
      <c r="CT62" s="121"/>
      <c r="CU62" s="121"/>
      <c r="CV62" s="121"/>
      <c r="CW62" s="121"/>
      <c r="CX62" s="121"/>
      <c r="CY62" s="121"/>
      <c r="CZ62" s="121"/>
      <c r="DA62" s="121"/>
      <c r="DB62" s="121"/>
      <c r="DC62" s="121"/>
      <c r="DD62" s="121"/>
      <c r="DE62" s="121"/>
      <c r="DF62" s="121"/>
      <c r="DG62" s="121"/>
      <c r="DH62" s="121"/>
      <c r="DI62" s="121"/>
      <c r="DJ62" s="121"/>
      <c r="DK62" s="121"/>
      <c r="DL62" s="121"/>
      <c r="DM62" s="121"/>
      <c r="DN62" s="121"/>
      <c r="DO62" s="121"/>
      <c r="DP62" s="121"/>
      <c r="DQ62" s="121"/>
      <c r="DR62" s="121"/>
      <c r="DS62" s="121"/>
      <c r="DT62" s="121"/>
      <c r="DU62" s="121"/>
      <c r="DV62" s="121"/>
      <c r="DW62" s="121"/>
      <c r="DX62" s="121"/>
      <c r="DY62" s="121"/>
      <c r="DZ62" s="121"/>
      <c r="EA62" s="121"/>
      <c r="EB62" s="121"/>
      <c r="EC62" s="121"/>
      <c r="ED62" s="121"/>
      <c r="EE62" s="121"/>
      <c r="EF62" s="121"/>
      <c r="EG62" s="121"/>
      <c r="EH62" s="121"/>
      <c r="EI62" s="121"/>
      <c r="EJ62" s="121"/>
      <c r="EK62" s="121"/>
      <c r="EL62" s="121"/>
      <c r="EM62" s="121"/>
      <c r="EN62" s="121"/>
      <c r="EO62" s="121"/>
      <c r="EP62" s="121"/>
      <c r="EQ62" s="121"/>
      <c r="ER62" s="121"/>
      <c r="ES62" s="121"/>
      <c r="ET62" s="121"/>
      <c r="EU62" s="121"/>
      <c r="EV62" s="121"/>
      <c r="EW62" s="121"/>
      <c r="EX62" s="121"/>
      <c r="EY62" s="121"/>
      <c r="EZ62" s="121"/>
      <c r="FA62" s="121"/>
      <c r="FB62" s="121"/>
      <c r="FC62" s="121"/>
      <c r="FD62" s="121"/>
      <c r="FE62" s="121"/>
      <c r="FF62" s="121"/>
      <c r="FG62" s="121"/>
      <c r="FH62" s="121"/>
      <c r="FI62" s="121"/>
      <c r="FJ62" s="121"/>
      <c r="FK62" s="121"/>
      <c r="FL62" s="121"/>
      <c r="FM62" s="121"/>
      <c r="FN62" s="121"/>
      <c r="FO62" s="121"/>
      <c r="FP62" s="121"/>
      <c r="FQ62" s="121"/>
    </row>
    <row r="63" spans="1:173" s="53" customFormat="1" ht="44.25" customHeight="1" x14ac:dyDescent="0.25">
      <c r="A63" s="319" t="s">
        <v>46</v>
      </c>
      <c r="B63" s="317" t="s">
        <v>238</v>
      </c>
      <c r="C63" s="202" t="s">
        <v>243</v>
      </c>
      <c r="D63" s="177">
        <v>2</v>
      </c>
      <c r="E63" s="136"/>
      <c r="F63" s="31">
        <v>6</v>
      </c>
      <c r="G63" s="31">
        <v>1</v>
      </c>
      <c r="H63" s="4">
        <f>R63+T63+V63+X63+Z63+AB63</f>
        <v>48</v>
      </c>
      <c r="I63" s="4">
        <v>12</v>
      </c>
      <c r="J63" s="4">
        <v>12</v>
      </c>
      <c r="K63" s="4"/>
      <c r="L63" s="4"/>
      <c r="M63" s="22"/>
      <c r="N63" s="29"/>
      <c r="O63" s="29"/>
      <c r="P63" s="29"/>
      <c r="Q63" s="29"/>
      <c r="R63" s="41"/>
      <c r="S63" s="8">
        <v>3</v>
      </c>
      <c r="T63" s="41">
        <v>18</v>
      </c>
      <c r="U63" s="29">
        <v>2</v>
      </c>
      <c r="V63" s="41">
        <v>24</v>
      </c>
      <c r="W63" s="8">
        <v>1</v>
      </c>
      <c r="X63" s="41">
        <v>6</v>
      </c>
      <c r="Y63" s="29"/>
      <c r="Z63" s="41"/>
      <c r="AA63" s="29"/>
      <c r="AB63" s="41"/>
      <c r="AC63" s="121"/>
      <c r="AD63" s="121"/>
      <c r="AE63" s="121"/>
      <c r="AF63" s="121"/>
      <c r="AG63" s="121"/>
      <c r="AH63" s="121"/>
      <c r="AI63" s="121"/>
      <c r="AJ63" s="121"/>
      <c r="AK63" s="121"/>
      <c r="AL63" s="121"/>
      <c r="AM63" s="121"/>
      <c r="AN63" s="121"/>
      <c r="AO63" s="121"/>
      <c r="AP63" s="121"/>
      <c r="AQ63" s="121"/>
      <c r="AR63" s="121"/>
      <c r="AS63" s="121"/>
      <c r="AT63" s="121"/>
      <c r="AU63" s="121"/>
      <c r="AV63" s="121"/>
      <c r="AW63" s="121"/>
      <c r="AX63" s="121"/>
      <c r="AY63" s="121"/>
      <c r="AZ63" s="121"/>
      <c r="BA63" s="121"/>
      <c r="BB63" s="121"/>
      <c r="BC63" s="121"/>
      <c r="BD63" s="121"/>
      <c r="BE63" s="121"/>
      <c r="BF63" s="121"/>
      <c r="BG63" s="121"/>
      <c r="BH63" s="121"/>
      <c r="BI63" s="121"/>
      <c r="BJ63" s="121"/>
      <c r="BK63" s="121"/>
      <c r="BL63" s="121"/>
      <c r="BM63" s="121"/>
      <c r="BN63" s="121"/>
      <c r="BO63" s="121"/>
      <c r="BP63" s="121"/>
      <c r="BQ63" s="121"/>
      <c r="BR63" s="121"/>
      <c r="BS63" s="121"/>
      <c r="BT63" s="121"/>
      <c r="BU63" s="121"/>
      <c r="BV63" s="121"/>
      <c r="BW63" s="121"/>
      <c r="BX63" s="121"/>
      <c r="BY63" s="121"/>
      <c r="BZ63" s="121"/>
      <c r="CA63" s="121"/>
      <c r="CB63" s="121"/>
      <c r="CC63" s="121"/>
      <c r="CD63" s="121"/>
      <c r="CE63" s="121"/>
      <c r="CF63" s="121"/>
      <c r="CG63" s="121"/>
      <c r="CH63" s="121"/>
      <c r="CI63" s="121"/>
      <c r="CJ63" s="121"/>
      <c r="CK63" s="121"/>
      <c r="CL63" s="121"/>
      <c r="CM63" s="121"/>
      <c r="CN63" s="121"/>
      <c r="CO63" s="121"/>
      <c r="CP63" s="121"/>
      <c r="CQ63" s="121"/>
      <c r="CR63" s="121"/>
      <c r="CS63" s="121"/>
      <c r="CT63" s="121"/>
      <c r="CU63" s="121"/>
      <c r="CV63" s="121"/>
      <c r="CW63" s="121"/>
      <c r="CX63" s="121"/>
      <c r="CY63" s="121"/>
      <c r="CZ63" s="121"/>
      <c r="DA63" s="121"/>
      <c r="DB63" s="121"/>
      <c r="DC63" s="121"/>
      <c r="DD63" s="121"/>
      <c r="DE63" s="121"/>
      <c r="DF63" s="121"/>
      <c r="DG63" s="121"/>
      <c r="DH63" s="121"/>
      <c r="DI63" s="121"/>
      <c r="DJ63" s="121"/>
      <c r="DK63" s="121"/>
      <c r="DL63" s="121"/>
      <c r="DM63" s="121"/>
      <c r="DN63" s="121"/>
      <c r="DO63" s="121"/>
      <c r="DP63" s="121"/>
      <c r="DQ63" s="121"/>
      <c r="DR63" s="121"/>
      <c r="DS63" s="121"/>
      <c r="DT63" s="121"/>
      <c r="DU63" s="121"/>
      <c r="DV63" s="121"/>
      <c r="DW63" s="121"/>
      <c r="DX63" s="121"/>
      <c r="DY63" s="121"/>
      <c r="DZ63" s="121"/>
      <c r="EA63" s="121"/>
      <c r="EB63" s="121"/>
      <c r="EC63" s="121"/>
      <c r="ED63" s="121"/>
      <c r="EE63" s="121"/>
      <c r="EF63" s="121"/>
      <c r="EG63" s="121"/>
      <c r="EH63" s="121"/>
      <c r="EI63" s="121"/>
      <c r="EJ63" s="121"/>
      <c r="EK63" s="121"/>
      <c r="EL63" s="121"/>
      <c r="EM63" s="121"/>
      <c r="EN63" s="121"/>
      <c r="EO63" s="121"/>
      <c r="EP63" s="121"/>
      <c r="EQ63" s="121"/>
      <c r="ER63" s="121"/>
      <c r="ES63" s="121"/>
      <c r="ET63" s="121"/>
      <c r="EU63" s="121"/>
      <c r="EV63" s="121"/>
      <c r="EW63" s="121"/>
      <c r="EX63" s="121"/>
      <c r="EY63" s="121"/>
      <c r="EZ63" s="121"/>
      <c r="FA63" s="121"/>
      <c r="FB63" s="121"/>
      <c r="FC63" s="121"/>
      <c r="FD63" s="121"/>
      <c r="FE63" s="121"/>
      <c r="FF63" s="121"/>
      <c r="FG63" s="121"/>
      <c r="FH63" s="121"/>
      <c r="FI63" s="121"/>
      <c r="FJ63" s="121"/>
      <c r="FK63" s="121"/>
      <c r="FL63" s="121"/>
      <c r="FM63" s="121"/>
      <c r="FN63" s="121"/>
      <c r="FO63" s="121"/>
      <c r="FP63" s="121"/>
      <c r="FQ63" s="121"/>
    </row>
    <row r="64" spans="1:173" s="121" customFormat="1" ht="44.25" customHeight="1" x14ac:dyDescent="0.25">
      <c r="A64" s="319"/>
      <c r="B64" s="317"/>
      <c r="C64" s="132" t="s">
        <v>244</v>
      </c>
      <c r="D64" s="177">
        <v>1</v>
      </c>
      <c r="E64" s="136"/>
      <c r="F64" s="31"/>
      <c r="G64" s="31">
        <v>1</v>
      </c>
      <c r="H64" s="4">
        <f>R64+T64+V64+X64+Z64+AB64</f>
        <v>24</v>
      </c>
      <c r="I64" s="2">
        <v>12</v>
      </c>
      <c r="J64" s="2">
        <v>12</v>
      </c>
      <c r="K64" s="2"/>
      <c r="L64" s="59"/>
      <c r="M64" s="23"/>
      <c r="N64" s="30"/>
      <c r="O64" s="30"/>
      <c r="P64" s="30"/>
      <c r="Q64" s="30"/>
      <c r="R64" s="40"/>
      <c r="S64" s="31"/>
      <c r="T64" s="40"/>
      <c r="U64" s="30"/>
      <c r="V64" s="1"/>
      <c r="W64" s="138"/>
      <c r="X64" s="1"/>
      <c r="Y64" s="21"/>
      <c r="Z64" s="1"/>
      <c r="AA64" s="21">
        <v>3</v>
      </c>
      <c r="AB64" s="41">
        <v>24</v>
      </c>
    </row>
    <row r="65" spans="1:28" ht="29.25" customHeight="1" x14ac:dyDescent="0.25">
      <c r="A65" s="320"/>
      <c r="B65" s="318"/>
      <c r="C65" s="199" t="s">
        <v>221</v>
      </c>
      <c r="D65" s="177">
        <v>6</v>
      </c>
      <c r="E65" s="136"/>
      <c r="F65" s="138"/>
      <c r="G65" s="138"/>
      <c r="H65" s="4"/>
      <c r="I65" s="2"/>
      <c r="J65" s="2"/>
      <c r="K65" s="2"/>
      <c r="L65" s="59">
        <v>144</v>
      </c>
      <c r="M65" s="23"/>
      <c r="N65" s="30"/>
      <c r="O65" s="30"/>
      <c r="P65" s="30"/>
      <c r="Q65" s="30"/>
      <c r="R65" s="40"/>
      <c r="S65" s="31"/>
      <c r="T65" s="40"/>
      <c r="U65" s="30"/>
      <c r="V65" s="40"/>
      <c r="W65" s="31"/>
      <c r="X65" s="40"/>
      <c r="Y65" s="30"/>
      <c r="Z65" s="1"/>
      <c r="AA65" s="21"/>
      <c r="AB65" s="1"/>
    </row>
    <row r="66" spans="1:28" ht="62.25" customHeight="1" x14ac:dyDescent="0.25">
      <c r="A66" s="314" t="s">
        <v>235</v>
      </c>
      <c r="B66" s="315" t="s">
        <v>237</v>
      </c>
      <c r="C66" s="11" t="s">
        <v>251</v>
      </c>
      <c r="D66" s="177">
        <v>1</v>
      </c>
      <c r="E66" s="136"/>
      <c r="F66" s="31"/>
      <c r="G66" s="31">
        <v>1</v>
      </c>
      <c r="H66" s="4">
        <f t="shared" si="8"/>
        <v>24</v>
      </c>
      <c r="I66" s="4">
        <v>24</v>
      </c>
      <c r="J66" s="4"/>
      <c r="K66" s="4"/>
      <c r="L66" s="4"/>
      <c r="M66" s="22"/>
      <c r="N66" s="29"/>
      <c r="O66" s="29"/>
      <c r="P66" s="29"/>
      <c r="Q66" s="29"/>
      <c r="R66" s="41"/>
      <c r="S66" s="8"/>
      <c r="T66" s="41"/>
      <c r="U66" s="29"/>
      <c r="V66" s="41"/>
      <c r="W66" s="8"/>
      <c r="X66" s="41"/>
      <c r="Y66" s="29"/>
      <c r="Z66" s="41"/>
      <c r="AA66" s="29">
        <v>3</v>
      </c>
      <c r="AB66" s="41">
        <v>24</v>
      </c>
    </row>
    <row r="67" spans="1:28" ht="52.5" customHeight="1" x14ac:dyDescent="0.25">
      <c r="A67" s="314"/>
      <c r="B67" s="315"/>
      <c r="C67" s="11" t="s">
        <v>236</v>
      </c>
      <c r="D67" s="177">
        <v>1</v>
      </c>
      <c r="E67" s="136"/>
      <c r="F67" s="31"/>
      <c r="G67" s="31">
        <v>1</v>
      </c>
      <c r="H67" s="4">
        <f t="shared" si="8"/>
        <v>24</v>
      </c>
      <c r="I67" s="2">
        <v>12</v>
      </c>
      <c r="J67" s="2">
        <v>12</v>
      </c>
      <c r="K67" s="2"/>
      <c r="L67" s="2"/>
      <c r="M67" s="23"/>
      <c r="N67" s="30"/>
      <c r="O67" s="30"/>
      <c r="P67" s="30"/>
      <c r="Q67" s="30"/>
      <c r="R67" s="40"/>
      <c r="S67" s="31"/>
      <c r="T67" s="40"/>
      <c r="U67" s="30"/>
      <c r="V67" s="1"/>
      <c r="W67" s="138"/>
      <c r="X67" s="1"/>
      <c r="Y67" s="21"/>
      <c r="Z67" s="1"/>
      <c r="AA67" s="21">
        <v>3</v>
      </c>
      <c r="AB67" s="41">
        <v>24</v>
      </c>
    </row>
    <row r="68" spans="1:28" ht="27" customHeight="1" x14ac:dyDescent="0.25">
      <c r="A68" s="314"/>
      <c r="B68" s="315"/>
      <c r="C68" s="199" t="s">
        <v>219</v>
      </c>
      <c r="D68" s="177">
        <v>3</v>
      </c>
      <c r="E68" s="136"/>
      <c r="F68" s="31"/>
      <c r="G68" s="31"/>
      <c r="H68" s="4"/>
      <c r="I68" s="2"/>
      <c r="J68" s="2"/>
      <c r="K68" s="2"/>
      <c r="L68" s="59">
        <v>72</v>
      </c>
      <c r="M68" s="23"/>
      <c r="N68" s="30"/>
      <c r="O68" s="30"/>
      <c r="P68" s="30"/>
      <c r="Q68" s="30"/>
      <c r="R68" s="40"/>
      <c r="S68" s="31"/>
      <c r="T68" s="40"/>
      <c r="U68" s="30"/>
      <c r="V68" s="1"/>
      <c r="W68" s="138"/>
      <c r="X68" s="1"/>
      <c r="Y68" s="21"/>
      <c r="Z68" s="1"/>
      <c r="AA68" s="21"/>
      <c r="AB68" s="41"/>
    </row>
    <row r="69" spans="1:28" ht="66" customHeight="1" x14ac:dyDescent="0.25">
      <c r="A69" s="314"/>
      <c r="B69" s="315"/>
      <c r="C69" s="199" t="s">
        <v>220</v>
      </c>
      <c r="D69" s="177">
        <v>4.5</v>
      </c>
      <c r="E69" s="136"/>
      <c r="F69" s="31"/>
      <c r="G69" s="31"/>
      <c r="H69" s="4"/>
      <c r="I69" s="2"/>
      <c r="J69" s="2"/>
      <c r="K69" s="2"/>
      <c r="L69" s="59">
        <v>108</v>
      </c>
      <c r="M69" s="23"/>
      <c r="N69" s="30"/>
      <c r="O69" s="30"/>
      <c r="P69" s="30"/>
      <c r="Q69" s="30"/>
      <c r="R69" s="40"/>
      <c r="S69" s="31"/>
      <c r="T69" s="40"/>
      <c r="U69" s="30"/>
      <c r="V69" s="1"/>
      <c r="W69" s="138"/>
      <c r="X69" s="1"/>
      <c r="Y69" s="21"/>
      <c r="Z69" s="1"/>
      <c r="AA69" s="21"/>
      <c r="AB69" s="41"/>
    </row>
    <row r="70" spans="1:28" ht="27.75" customHeight="1" x14ac:dyDescent="0.25">
      <c r="A70" s="314"/>
      <c r="B70" s="315"/>
      <c r="C70" s="199" t="s">
        <v>218</v>
      </c>
      <c r="D70" s="177">
        <v>4.5</v>
      </c>
      <c r="E70" s="136"/>
      <c r="F70" s="31"/>
      <c r="G70" s="31"/>
      <c r="H70" s="4"/>
      <c r="I70" s="2"/>
      <c r="J70" s="2"/>
      <c r="K70" s="2"/>
      <c r="L70" s="59">
        <v>108</v>
      </c>
      <c r="M70" s="23"/>
      <c r="N70" s="30"/>
      <c r="O70" s="30"/>
      <c r="P70" s="30"/>
      <c r="Q70" s="30"/>
      <c r="R70" s="40"/>
      <c r="S70" s="31"/>
      <c r="T70" s="40"/>
      <c r="U70" s="30"/>
      <c r="V70" s="1"/>
      <c r="W70" s="138"/>
      <c r="X70" s="1"/>
      <c r="Y70" s="21"/>
      <c r="Z70" s="1"/>
      <c r="AA70" s="21"/>
      <c r="AB70" s="41"/>
    </row>
    <row r="71" spans="1:28" ht="40.5" customHeight="1" x14ac:dyDescent="0.25">
      <c r="A71" s="314"/>
      <c r="B71" s="315"/>
      <c r="C71" s="199" t="s">
        <v>222</v>
      </c>
      <c r="D71" s="177">
        <v>12</v>
      </c>
      <c r="E71" s="136"/>
      <c r="F71" s="31"/>
      <c r="G71" s="31"/>
      <c r="H71" s="4"/>
      <c r="I71" s="2"/>
      <c r="J71" s="2"/>
      <c r="K71" s="2"/>
      <c r="L71" s="59">
        <v>288</v>
      </c>
      <c r="M71" s="23"/>
      <c r="N71" s="30"/>
      <c r="O71" s="30"/>
      <c r="P71" s="30"/>
      <c r="Q71" s="30"/>
      <c r="R71" s="40"/>
      <c r="S71" s="31"/>
      <c r="T71" s="40"/>
      <c r="U71" s="30"/>
      <c r="V71" s="1"/>
      <c r="W71" s="138"/>
      <c r="X71" s="1"/>
      <c r="Y71" s="21"/>
      <c r="Z71" s="1"/>
      <c r="AA71" s="21"/>
      <c r="AB71" s="41"/>
    </row>
    <row r="72" spans="1:28" ht="36" x14ac:dyDescent="0.25">
      <c r="A72" s="141" t="s">
        <v>56</v>
      </c>
      <c r="B72" s="12" t="s">
        <v>55</v>
      </c>
      <c r="C72" s="200" t="s">
        <v>252</v>
      </c>
      <c r="D72" s="177"/>
      <c r="E72" s="136"/>
      <c r="F72" s="138"/>
      <c r="G72" s="138"/>
      <c r="H72" s="4"/>
      <c r="I72" s="2"/>
      <c r="J72" s="2"/>
      <c r="K72" s="2"/>
      <c r="L72" s="2"/>
      <c r="M72" s="2"/>
      <c r="N72" s="31"/>
      <c r="O72" s="31"/>
      <c r="P72" s="31"/>
      <c r="Q72" s="31"/>
      <c r="R72" s="40"/>
      <c r="S72" s="31"/>
      <c r="T72" s="40"/>
      <c r="U72" s="31"/>
      <c r="V72" s="40"/>
      <c r="W72" s="31"/>
      <c r="X72" s="40"/>
      <c r="Y72" s="31"/>
      <c r="Z72" s="1"/>
      <c r="AA72" s="138"/>
      <c r="AB72" s="1"/>
    </row>
    <row r="73" spans="1:28" ht="30.75" customHeight="1" x14ac:dyDescent="0.25">
      <c r="A73" s="58"/>
      <c r="B73" s="12" t="s">
        <v>54</v>
      </c>
      <c r="C73" s="200"/>
      <c r="D73" s="138"/>
      <c r="E73" s="138"/>
      <c r="F73" s="138"/>
      <c r="G73" s="138"/>
      <c r="H73" s="4"/>
      <c r="I73" s="2"/>
      <c r="J73" s="2"/>
      <c r="K73" s="2"/>
      <c r="L73" s="2"/>
      <c r="M73" s="2"/>
      <c r="N73" s="31"/>
      <c r="O73" s="31"/>
      <c r="P73" s="31"/>
      <c r="Q73" s="31"/>
      <c r="R73" s="40"/>
      <c r="S73" s="31"/>
      <c r="T73" s="40"/>
      <c r="U73" s="31"/>
      <c r="V73" s="40"/>
      <c r="W73" s="31"/>
      <c r="X73" s="40"/>
      <c r="Y73" s="31"/>
      <c r="Z73" s="1"/>
      <c r="AA73" s="138"/>
      <c r="AB73" s="1"/>
    </row>
    <row r="74" spans="1:28" ht="36.75" customHeight="1" x14ac:dyDescent="0.25">
      <c r="A74" s="142" t="s">
        <v>47</v>
      </c>
      <c r="B74" s="36" t="s">
        <v>49</v>
      </c>
      <c r="C74" s="36" t="s">
        <v>49</v>
      </c>
      <c r="D74" s="134">
        <v>9</v>
      </c>
      <c r="E74" s="134"/>
      <c r="F74" s="134"/>
      <c r="G74" s="134"/>
      <c r="H74" s="4"/>
      <c r="I74" s="55"/>
      <c r="J74" s="55"/>
      <c r="K74" s="55"/>
      <c r="L74" s="2"/>
      <c r="M74" s="2"/>
      <c r="N74" s="31"/>
      <c r="O74" s="31"/>
      <c r="P74" s="31"/>
      <c r="Q74" s="31"/>
      <c r="R74" s="40"/>
      <c r="S74" s="31"/>
      <c r="T74" s="40"/>
      <c r="U74" s="31"/>
      <c r="V74" s="40"/>
      <c r="W74" s="31"/>
      <c r="X74" s="40"/>
      <c r="Y74" s="31"/>
      <c r="Z74" s="1"/>
      <c r="AA74" s="138"/>
      <c r="AB74" s="1"/>
    </row>
    <row r="75" spans="1:28" ht="36.75" customHeight="1" x14ac:dyDescent="0.25">
      <c r="A75" s="142"/>
      <c r="B75" s="36" t="s">
        <v>49</v>
      </c>
      <c r="C75" s="36" t="s">
        <v>96</v>
      </c>
      <c r="D75" s="134">
        <v>96</v>
      </c>
      <c r="E75" s="134"/>
      <c r="F75" s="134"/>
      <c r="G75" s="134"/>
      <c r="H75" s="4"/>
      <c r="I75" s="55"/>
      <c r="J75" s="55"/>
      <c r="K75" s="55"/>
      <c r="L75" s="2"/>
      <c r="M75" s="2"/>
      <c r="N75" s="31"/>
      <c r="O75" s="31"/>
      <c r="P75" s="31"/>
      <c r="Q75" s="31"/>
      <c r="R75" s="40"/>
      <c r="S75" s="31"/>
      <c r="T75" s="40"/>
      <c r="U75" s="31"/>
      <c r="V75" s="40"/>
      <c r="W75" s="31"/>
      <c r="X75" s="40"/>
      <c r="Y75" s="31"/>
      <c r="Z75" s="1"/>
      <c r="AA75" s="138"/>
      <c r="AB75" s="1"/>
    </row>
    <row r="76" spans="1:28" ht="31.5" customHeight="1" x14ac:dyDescent="0.25">
      <c r="A76" s="142" t="s">
        <v>48</v>
      </c>
      <c r="B76" s="36" t="s">
        <v>50</v>
      </c>
      <c r="C76" s="36" t="s">
        <v>50</v>
      </c>
      <c r="D76" s="134">
        <v>3</v>
      </c>
      <c r="E76" s="134"/>
      <c r="F76" s="134"/>
      <c r="G76" s="134"/>
      <c r="H76" s="4"/>
      <c r="I76" s="55"/>
      <c r="J76" s="55"/>
      <c r="K76" s="55"/>
      <c r="L76" s="2"/>
      <c r="M76" s="2"/>
      <c r="N76" s="31"/>
      <c r="O76" s="31"/>
      <c r="P76" s="31"/>
      <c r="Q76" s="31"/>
      <c r="R76" s="40"/>
      <c r="S76" s="31"/>
      <c r="T76" s="40"/>
      <c r="U76" s="31"/>
      <c r="V76" s="40"/>
      <c r="W76" s="31"/>
      <c r="X76" s="40"/>
      <c r="Y76" s="31"/>
      <c r="Z76" s="1"/>
      <c r="AA76" s="138"/>
      <c r="AB76" s="1"/>
    </row>
    <row r="77" spans="1:28" ht="24.75" x14ac:dyDescent="0.25">
      <c r="A77" s="178"/>
      <c r="B77" s="61" t="s">
        <v>57</v>
      </c>
      <c r="C77" s="178"/>
      <c r="D77" s="133">
        <f t="shared" ref="D77:AB77" si="10">D8+D26+D43+D74+D76</f>
        <v>240</v>
      </c>
      <c r="E77" s="133">
        <f t="shared" si="10"/>
        <v>77</v>
      </c>
      <c r="F77" s="133">
        <f t="shared" si="10"/>
        <v>115</v>
      </c>
      <c r="G77" s="133">
        <f t="shared" si="10"/>
        <v>27</v>
      </c>
      <c r="H77" s="133">
        <f t="shared" si="10"/>
        <v>3168</v>
      </c>
      <c r="I77" s="133">
        <f t="shared" si="10"/>
        <v>1497</v>
      </c>
      <c r="J77" s="133">
        <f t="shared" si="10"/>
        <v>1599</v>
      </c>
      <c r="K77" s="133">
        <f t="shared" si="10"/>
        <v>60</v>
      </c>
      <c r="L77" s="133">
        <f t="shared" si="10"/>
        <v>2304</v>
      </c>
      <c r="M77" s="133">
        <f t="shared" si="10"/>
        <v>36</v>
      </c>
      <c r="N77" s="133">
        <f t="shared" si="10"/>
        <v>720</v>
      </c>
      <c r="O77" s="133">
        <f t="shared" si="10"/>
        <v>36</v>
      </c>
      <c r="P77" s="133">
        <f t="shared" si="10"/>
        <v>576</v>
      </c>
      <c r="Q77" s="133">
        <f t="shared" si="10"/>
        <v>36</v>
      </c>
      <c r="R77" s="133">
        <f t="shared" si="10"/>
        <v>432</v>
      </c>
      <c r="S77" s="133">
        <f t="shared" si="10"/>
        <v>36</v>
      </c>
      <c r="T77" s="133">
        <f t="shared" si="10"/>
        <v>216</v>
      </c>
      <c r="U77" s="133">
        <f t="shared" si="10"/>
        <v>36</v>
      </c>
      <c r="V77" s="133">
        <f t="shared" si="10"/>
        <v>432</v>
      </c>
      <c r="W77" s="133">
        <f t="shared" si="10"/>
        <v>36</v>
      </c>
      <c r="X77" s="133">
        <f t="shared" si="10"/>
        <v>216</v>
      </c>
      <c r="Y77" s="133">
        <f t="shared" si="10"/>
        <v>36</v>
      </c>
      <c r="Z77" s="133">
        <f t="shared" si="10"/>
        <v>288</v>
      </c>
      <c r="AA77" s="133">
        <f t="shared" si="10"/>
        <v>36</v>
      </c>
      <c r="AB77" s="133">
        <f t="shared" si="10"/>
        <v>288</v>
      </c>
    </row>
    <row r="78" spans="1:28" x14ac:dyDescent="0.25">
      <c r="A78" s="46" t="s">
        <v>23</v>
      </c>
      <c r="B78" s="47" t="s">
        <v>51</v>
      </c>
      <c r="C78" s="48"/>
      <c r="D78" s="49">
        <v>4</v>
      </c>
      <c r="E78" s="49"/>
      <c r="F78" s="49"/>
      <c r="G78" s="49"/>
      <c r="H78" s="4">
        <f t="shared" ref="H78:H81" si="11">R78+T78+V78+X78+Z78+AB78</f>
        <v>0</v>
      </c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</row>
    <row r="79" spans="1:28" x14ac:dyDescent="0.25">
      <c r="A79" s="51"/>
      <c r="B79" s="52" t="s">
        <v>52</v>
      </c>
      <c r="C79" s="48" t="s">
        <v>201</v>
      </c>
      <c r="D79" s="49"/>
      <c r="E79" s="49"/>
      <c r="F79" s="49"/>
      <c r="G79" s="49"/>
      <c r="H79" s="4"/>
      <c r="I79" s="50"/>
      <c r="J79" s="50"/>
      <c r="K79" s="50"/>
      <c r="L79" s="50"/>
      <c r="M79" s="50">
        <v>2</v>
      </c>
      <c r="N79" s="50">
        <v>40</v>
      </c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</row>
    <row r="80" spans="1:28" x14ac:dyDescent="0.25">
      <c r="A80" s="51" t="s">
        <v>24</v>
      </c>
      <c r="B80" s="52" t="s">
        <v>52</v>
      </c>
      <c r="C80" s="48" t="s">
        <v>202</v>
      </c>
      <c r="D80" s="49">
        <v>5</v>
      </c>
      <c r="E80" s="49"/>
      <c r="F80" s="49"/>
      <c r="G80" s="49"/>
      <c r="H80" s="4">
        <f t="shared" si="11"/>
        <v>0</v>
      </c>
      <c r="I80" s="50"/>
      <c r="J80" s="50"/>
      <c r="K80" s="50"/>
      <c r="L80" s="50"/>
      <c r="M80" s="50"/>
      <c r="N80" s="50"/>
      <c r="O80" s="50">
        <v>2</v>
      </c>
      <c r="P80" s="50">
        <v>32</v>
      </c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</row>
    <row r="81" spans="1:28" x14ac:dyDescent="0.25">
      <c r="A81" s="171"/>
      <c r="B81" s="37" t="s">
        <v>53</v>
      </c>
      <c r="C81" s="13"/>
      <c r="D81" s="6"/>
      <c r="E81" s="1"/>
      <c r="F81" s="1"/>
      <c r="G81" s="1"/>
      <c r="H81" s="60">
        <f t="shared" si="11"/>
        <v>52</v>
      </c>
      <c r="I81" s="1"/>
      <c r="J81" s="1"/>
      <c r="K81" s="1"/>
      <c r="L81" s="1"/>
      <c r="M81" s="1"/>
      <c r="N81" s="7"/>
      <c r="O81" s="7"/>
      <c r="P81" s="7"/>
      <c r="Q81" s="7"/>
      <c r="R81" s="7">
        <v>12</v>
      </c>
      <c r="S81" s="7"/>
      <c r="T81" s="7">
        <v>6</v>
      </c>
      <c r="U81" s="7"/>
      <c r="V81" s="5">
        <v>12</v>
      </c>
      <c r="W81" s="5"/>
      <c r="X81" s="5">
        <v>6</v>
      </c>
      <c r="Y81" s="5"/>
      <c r="Z81" s="5">
        <v>8</v>
      </c>
      <c r="AA81" s="5"/>
      <c r="AB81" s="41">
        <v>8</v>
      </c>
    </row>
    <row r="82" spans="1:28" x14ac:dyDescent="0.25">
      <c r="D82" s="39">
        <v>240</v>
      </c>
      <c r="H82">
        <v>3168</v>
      </c>
      <c r="I82" s="3"/>
      <c r="J82" s="3"/>
      <c r="K82" s="3"/>
      <c r="L82" s="3">
        <v>2304</v>
      </c>
      <c r="M82" s="3"/>
      <c r="N82" s="3"/>
      <c r="O82" s="3"/>
      <c r="P82" s="3"/>
      <c r="Q82" s="3"/>
      <c r="R82" s="14">
        <v>432</v>
      </c>
      <c r="S82" s="3"/>
      <c r="T82" s="14">
        <v>216</v>
      </c>
      <c r="U82" s="3"/>
      <c r="V82" s="14">
        <v>432</v>
      </c>
      <c r="W82" s="3"/>
      <c r="X82" s="14">
        <v>216</v>
      </c>
      <c r="Y82" s="3"/>
      <c r="Z82" s="14">
        <v>288</v>
      </c>
      <c r="AA82" s="3"/>
      <c r="AB82" s="14">
        <v>288</v>
      </c>
    </row>
    <row r="83" spans="1:28" x14ac:dyDescent="0.25">
      <c r="D83" s="39"/>
      <c r="I83" s="3"/>
      <c r="J83" s="3"/>
      <c r="K83" s="3"/>
      <c r="L83" s="3"/>
      <c r="M83" s="3"/>
      <c r="N83" s="3"/>
      <c r="O83" s="3"/>
      <c r="P83" s="3"/>
      <c r="Q83" s="3"/>
      <c r="R83" s="14"/>
      <c r="S83" s="3"/>
      <c r="T83" s="14"/>
      <c r="U83" s="3"/>
      <c r="V83" s="14"/>
      <c r="W83" s="3"/>
      <c r="X83" s="14"/>
      <c r="Y83" s="3"/>
      <c r="Z83" s="14"/>
      <c r="AA83" s="3"/>
      <c r="AB83" s="14"/>
    </row>
    <row r="84" spans="1:28" x14ac:dyDescent="0.25">
      <c r="D84" s="39"/>
      <c r="I84" s="3"/>
      <c r="J84" s="3"/>
      <c r="K84" s="3"/>
      <c r="L84" s="3"/>
      <c r="M84" s="3"/>
      <c r="N84" s="3"/>
      <c r="O84" s="3"/>
      <c r="P84" s="3"/>
      <c r="Q84" s="3"/>
      <c r="R84" s="14"/>
      <c r="S84" s="3"/>
      <c r="T84" s="14"/>
      <c r="U84" s="3"/>
      <c r="V84" s="14"/>
      <c r="W84" s="3"/>
      <c r="X84" s="14"/>
      <c r="Y84" s="3"/>
      <c r="Z84" s="14"/>
      <c r="AA84" s="3"/>
      <c r="AB84" s="14"/>
    </row>
    <row r="85" spans="1:28" x14ac:dyDescent="0.25">
      <c r="D85" s="39"/>
      <c r="I85" s="3"/>
      <c r="J85" s="3"/>
      <c r="K85" s="3"/>
      <c r="L85" s="3"/>
      <c r="M85" s="3"/>
      <c r="N85" s="3"/>
      <c r="O85" s="3"/>
      <c r="P85" s="3"/>
      <c r="Q85" s="3"/>
      <c r="R85" s="14"/>
      <c r="S85" s="3"/>
      <c r="T85" s="14"/>
      <c r="U85" s="3"/>
      <c r="V85" s="14"/>
      <c r="W85" s="3"/>
      <c r="X85" s="14"/>
      <c r="Y85" s="3"/>
      <c r="Z85" s="14"/>
      <c r="AA85" s="3"/>
      <c r="AB85" s="14"/>
    </row>
    <row r="86" spans="1:28" x14ac:dyDescent="0.25">
      <c r="D86" s="39"/>
      <c r="I86" s="3"/>
      <c r="J86" s="3"/>
      <c r="K86" s="3"/>
      <c r="L86" s="3"/>
      <c r="M86" s="3"/>
      <c r="N86" s="3"/>
      <c r="O86" s="3"/>
      <c r="P86" s="3"/>
      <c r="Q86" s="3"/>
      <c r="R86" s="14"/>
      <c r="S86" s="3"/>
      <c r="T86" s="44"/>
      <c r="U86" s="15"/>
      <c r="V86" s="44"/>
      <c r="W86" s="15"/>
      <c r="X86" s="14"/>
      <c r="Y86" s="3"/>
      <c r="Z86" s="14"/>
      <c r="AA86" s="3"/>
      <c r="AB86" s="14"/>
    </row>
    <row r="87" spans="1:28" x14ac:dyDescent="0.25">
      <c r="D87" s="39"/>
      <c r="I87" s="3"/>
      <c r="J87" s="16" t="s">
        <v>181</v>
      </c>
      <c r="K87" s="16"/>
      <c r="L87" s="16"/>
      <c r="M87" s="16"/>
      <c r="N87" s="16"/>
      <c r="O87" s="16"/>
      <c r="P87" s="16"/>
      <c r="Q87" s="16"/>
      <c r="R87" s="14"/>
      <c r="S87" s="3"/>
      <c r="T87" s="14"/>
      <c r="U87" s="3"/>
      <c r="V87" s="43"/>
      <c r="W87" s="16"/>
      <c r="X87" s="14"/>
      <c r="Y87" s="3"/>
      <c r="Z87" s="14"/>
      <c r="AA87" s="3"/>
      <c r="AB87" s="14"/>
    </row>
  </sheetData>
  <mergeCells count="56">
    <mergeCell ref="A54:A59"/>
    <mergeCell ref="A66:A71"/>
    <mergeCell ref="B66:B71"/>
    <mergeCell ref="B54:B59"/>
    <mergeCell ref="B63:B65"/>
    <mergeCell ref="A63:A65"/>
    <mergeCell ref="A60:A62"/>
    <mergeCell ref="B60:B62"/>
    <mergeCell ref="B34:B35"/>
    <mergeCell ref="B48:B53"/>
    <mergeCell ref="A48:A53"/>
    <mergeCell ref="A34:A35"/>
    <mergeCell ref="A40:A41"/>
    <mergeCell ref="B40:B41"/>
    <mergeCell ref="A36:A39"/>
    <mergeCell ref="B36:B39"/>
    <mergeCell ref="A29:A33"/>
    <mergeCell ref="B44:B47"/>
    <mergeCell ref="L4:L6"/>
    <mergeCell ref="M4:P4"/>
    <mergeCell ref="B10:B19"/>
    <mergeCell ref="B21:B22"/>
    <mergeCell ref="B24:B25"/>
    <mergeCell ref="F4:F6"/>
    <mergeCell ref="G4:G6"/>
    <mergeCell ref="D42:AB42"/>
    <mergeCell ref="B29:B33"/>
    <mergeCell ref="A44:A47"/>
    <mergeCell ref="A27:A28"/>
    <mergeCell ref="B27:B28"/>
    <mergeCell ref="W5:X5"/>
    <mergeCell ref="Y5:Z5"/>
    <mergeCell ref="J4:J6"/>
    <mergeCell ref="Q4:T4"/>
    <mergeCell ref="U4:X4"/>
    <mergeCell ref="M5:N5"/>
    <mergeCell ref="O5:P5"/>
    <mergeCell ref="Q5:R5"/>
    <mergeCell ref="S5:T5"/>
    <mergeCell ref="U5:V5"/>
    <mergeCell ref="A1:AB1"/>
    <mergeCell ref="A2:A6"/>
    <mergeCell ref="B2:B6"/>
    <mergeCell ref="C2:C6"/>
    <mergeCell ref="D2:D6"/>
    <mergeCell ref="E2:F2"/>
    <mergeCell ref="H2:AB2"/>
    <mergeCell ref="E3:G3"/>
    <mergeCell ref="H3:H6"/>
    <mergeCell ref="I3:L3"/>
    <mergeCell ref="M3:AB3"/>
    <mergeCell ref="E4:E6"/>
    <mergeCell ref="Y4:AB4"/>
    <mergeCell ref="AA5:AB5"/>
    <mergeCell ref="K4:K6"/>
    <mergeCell ref="I4:I6"/>
  </mergeCells>
  <pageMargins left="0.23622047244094491" right="0.27559055118110237" top="0.34" bottom="0.21" header="0.31496062992125984" footer="0.25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8"/>
  <sheetViews>
    <sheetView zoomScale="60" zoomScaleNormal="60" workbookViewId="0">
      <selection activeCell="P52" sqref="P52"/>
    </sheetView>
  </sheetViews>
  <sheetFormatPr defaultRowHeight="15" x14ac:dyDescent="0.25"/>
  <sheetData>
    <row r="1" spans="1:53" ht="20.25" x14ac:dyDescent="0.25">
      <c r="A1" s="322" t="s">
        <v>110</v>
      </c>
      <c r="B1" s="322"/>
      <c r="C1" s="322"/>
      <c r="D1" s="322"/>
      <c r="E1" s="322"/>
      <c r="F1" s="322"/>
      <c r="G1" s="322"/>
      <c r="H1" s="322"/>
      <c r="I1" s="322"/>
      <c r="J1" s="322"/>
      <c r="K1" s="322"/>
      <c r="L1" s="322"/>
      <c r="M1" s="322"/>
      <c r="N1" s="322"/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  <c r="AA1" s="322"/>
      <c r="AB1" s="322"/>
      <c r="AC1" s="322"/>
      <c r="AD1" s="322"/>
      <c r="AE1" s="322"/>
      <c r="AF1" s="322"/>
      <c r="AG1" s="322"/>
      <c r="AH1" s="322"/>
      <c r="AI1" s="322"/>
      <c r="AJ1" s="322"/>
      <c r="AK1" s="322"/>
      <c r="AL1" s="322"/>
      <c r="AM1" s="322"/>
      <c r="AN1" s="322"/>
      <c r="AO1" s="322"/>
      <c r="AP1" s="322"/>
      <c r="AQ1" s="322"/>
      <c r="AR1" s="322"/>
      <c r="AS1" s="322"/>
      <c r="AT1" s="322"/>
      <c r="AU1" s="322"/>
      <c r="AV1" s="322"/>
      <c r="AW1" s="322"/>
      <c r="AX1" s="322"/>
      <c r="AY1" s="322"/>
      <c r="AZ1" s="322"/>
      <c r="BA1" s="322"/>
    </row>
    <row r="2" spans="1:53" x14ac:dyDescent="0.25">
      <c r="A2" s="83"/>
      <c r="B2" s="226"/>
      <c r="C2" s="226"/>
      <c r="D2" s="226"/>
      <c r="E2" s="226"/>
      <c r="F2" s="226"/>
      <c r="G2" s="226"/>
      <c r="H2" s="226"/>
      <c r="I2" s="226"/>
      <c r="J2" s="226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226"/>
      <c r="AQ2" s="226"/>
      <c r="AR2" s="226"/>
      <c r="AS2" s="226"/>
      <c r="AT2" s="226"/>
      <c r="AU2" s="83"/>
      <c r="AV2" s="83"/>
      <c r="AW2" s="83"/>
      <c r="AX2" s="83"/>
      <c r="AY2" s="83"/>
      <c r="AZ2" s="83"/>
      <c r="BA2" s="83"/>
    </row>
    <row r="3" spans="1:53" x14ac:dyDescent="0.25">
      <c r="A3" s="83"/>
      <c r="B3" s="226"/>
      <c r="C3" s="226"/>
      <c r="D3" s="226"/>
      <c r="E3" s="226"/>
      <c r="F3" s="226"/>
      <c r="G3" s="226"/>
      <c r="H3" s="226"/>
      <c r="I3" s="226"/>
      <c r="J3" s="226"/>
      <c r="K3" s="83"/>
      <c r="L3" s="83"/>
      <c r="M3" s="83"/>
      <c r="N3" s="83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</row>
    <row r="4" spans="1:53" x14ac:dyDescent="0.25">
      <c r="A4" s="83"/>
      <c r="B4" s="226" t="s">
        <v>111</v>
      </c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83"/>
      <c r="N4" s="83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1" t="s">
        <v>112</v>
      </c>
      <c r="AJ4" s="91"/>
      <c r="AK4" s="91"/>
      <c r="AL4" s="91"/>
      <c r="AM4" s="91"/>
      <c r="AN4" s="91"/>
      <c r="AO4" s="90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</row>
    <row r="5" spans="1:53" ht="15.75" x14ac:dyDescent="0.25">
      <c r="A5" s="83"/>
      <c r="B5" s="261" t="s">
        <v>113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83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2"/>
      <c r="AE5" s="92"/>
      <c r="AF5" s="92"/>
      <c r="AG5" s="93" t="s">
        <v>114</v>
      </c>
      <c r="AH5" s="93"/>
      <c r="AI5" s="93"/>
      <c r="AJ5" s="93"/>
      <c r="AK5" s="93"/>
      <c r="AL5" s="93"/>
      <c r="AM5" s="93"/>
      <c r="AN5" s="93"/>
      <c r="AO5" s="9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</row>
    <row r="6" spans="1:53" ht="15.75" x14ac:dyDescent="0.25">
      <c r="A6" s="83"/>
      <c r="B6" s="261" t="s">
        <v>115</v>
      </c>
      <c r="C6" s="261"/>
      <c r="D6" s="261"/>
      <c r="E6" s="261"/>
      <c r="F6" s="261"/>
      <c r="G6" s="261"/>
      <c r="H6" s="261"/>
      <c r="I6" s="261"/>
      <c r="J6" s="261"/>
      <c r="K6" s="94"/>
      <c r="L6" s="94"/>
      <c r="M6" s="94"/>
      <c r="N6" s="83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  <c r="AA6" s="90"/>
      <c r="AB6" s="90"/>
      <c r="AC6" s="90"/>
      <c r="AD6" s="93" t="s">
        <v>116</v>
      </c>
      <c r="AE6" s="93"/>
      <c r="AF6" s="93"/>
      <c r="AG6" s="93"/>
      <c r="AH6" s="93"/>
      <c r="AI6" s="93"/>
      <c r="AJ6" s="93"/>
      <c r="AK6" s="93"/>
      <c r="AL6" s="93"/>
      <c r="AM6" s="93"/>
      <c r="AN6" s="93"/>
      <c r="AO6" s="9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</row>
    <row r="7" spans="1:53" ht="15.75" x14ac:dyDescent="0.25">
      <c r="A7" s="83"/>
      <c r="B7" s="95" t="s">
        <v>117</v>
      </c>
      <c r="C7" s="95"/>
      <c r="D7" s="95"/>
      <c r="E7" s="95"/>
      <c r="F7" s="95"/>
      <c r="G7" s="95"/>
      <c r="H7" s="95"/>
      <c r="I7" s="95"/>
      <c r="J7" s="95"/>
      <c r="K7" s="94"/>
      <c r="L7" s="94"/>
      <c r="M7" s="94"/>
      <c r="N7" s="83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6"/>
      <c r="AE7" s="96"/>
      <c r="AF7" s="96"/>
      <c r="AG7" s="93" t="s">
        <v>118</v>
      </c>
      <c r="AH7" s="93"/>
      <c r="AI7" s="93"/>
      <c r="AJ7" s="93"/>
      <c r="AK7" s="93"/>
      <c r="AL7" s="93"/>
      <c r="AM7" s="93"/>
      <c r="AN7" s="93"/>
      <c r="AO7" s="9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</row>
    <row r="8" spans="1:53" x14ac:dyDescent="0.25">
      <c r="A8" s="83"/>
      <c r="B8" s="226"/>
      <c r="C8" s="226"/>
      <c r="D8" s="226"/>
      <c r="E8" s="226"/>
      <c r="F8" s="226"/>
      <c r="G8" s="226"/>
      <c r="H8" s="226"/>
      <c r="I8" s="226"/>
      <c r="J8" s="226"/>
      <c r="K8" s="83"/>
      <c r="L8" s="83"/>
      <c r="M8" s="83"/>
      <c r="N8" s="83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  <c r="AK8" s="90"/>
      <c r="AL8" s="90"/>
      <c r="AM8" s="90"/>
      <c r="AN8" s="90"/>
      <c r="AO8" s="84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</row>
    <row r="9" spans="1:53" x14ac:dyDescent="0.25">
      <c r="A9" s="83"/>
      <c r="B9" s="226"/>
      <c r="C9" s="226"/>
      <c r="D9" s="226"/>
      <c r="E9" s="226"/>
      <c r="F9" s="226"/>
      <c r="G9" s="226"/>
      <c r="H9" s="226"/>
      <c r="I9" s="226"/>
      <c r="J9" s="226"/>
      <c r="K9" s="83"/>
      <c r="L9" s="83"/>
      <c r="M9" s="83"/>
      <c r="N9" s="83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83"/>
    </row>
    <row r="10" spans="1:53" x14ac:dyDescent="0.25">
      <c r="A10" s="97"/>
      <c r="B10" s="97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83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</row>
    <row r="11" spans="1:53" x14ac:dyDescent="0.25">
      <c r="A11" s="98"/>
      <c r="B11" s="98"/>
      <c r="C11" s="98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90"/>
      <c r="AT11" s="90"/>
      <c r="AU11" s="90"/>
      <c r="AV11" s="90"/>
      <c r="AW11" s="90"/>
      <c r="AX11" s="90"/>
      <c r="AY11" s="90"/>
      <c r="AZ11" s="90"/>
      <c r="BA11" s="90"/>
    </row>
    <row r="12" spans="1:53" ht="27.75" x14ac:dyDescent="0.4">
      <c r="A12" s="99"/>
      <c r="B12" s="99"/>
      <c r="C12" s="99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/>
      <c r="T12" s="101"/>
      <c r="U12" s="101"/>
      <c r="V12" s="101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</row>
    <row r="13" spans="1:53" ht="27.75" x14ac:dyDescent="0.4">
      <c r="A13" s="99"/>
      <c r="B13" s="99"/>
      <c r="C13" s="99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85"/>
      <c r="Q13" s="85"/>
      <c r="R13" s="85"/>
      <c r="S13" s="39"/>
      <c r="T13" s="39"/>
      <c r="U13" s="39"/>
      <c r="V13" s="39"/>
      <c r="W13" s="103"/>
      <c r="X13" s="103"/>
      <c r="Y13" s="103"/>
      <c r="Z13" s="103"/>
      <c r="AA13" s="104" t="s">
        <v>119</v>
      </c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</row>
    <row r="14" spans="1:53" ht="27.75" x14ac:dyDescent="0.4">
      <c r="A14" s="99"/>
      <c r="B14" s="99"/>
      <c r="C14" s="99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</row>
    <row r="15" spans="1:53" ht="27.75" x14ac:dyDescent="0.4">
      <c r="A15" s="99"/>
      <c r="B15" s="99"/>
      <c r="C15" s="99"/>
      <c r="D15" s="100"/>
      <c r="E15" s="100"/>
      <c r="F15" s="100"/>
      <c r="G15" s="100"/>
      <c r="H15" s="100"/>
      <c r="I15" s="323" t="s">
        <v>123</v>
      </c>
      <c r="J15" s="323"/>
      <c r="K15" s="323"/>
      <c r="L15" s="323"/>
      <c r="M15" s="323"/>
      <c r="N15" s="323"/>
      <c r="O15" s="323"/>
      <c r="P15" s="323"/>
      <c r="Q15" s="323"/>
      <c r="R15" s="323"/>
      <c r="S15" s="323"/>
      <c r="T15" s="323"/>
      <c r="U15" s="323"/>
      <c r="V15" s="323"/>
      <c r="W15" s="323"/>
      <c r="X15" s="323"/>
      <c r="Y15" s="323"/>
      <c r="Z15" s="323"/>
      <c r="AA15" s="323"/>
      <c r="AB15" s="323"/>
      <c r="AC15" s="323"/>
      <c r="AD15" s="323"/>
      <c r="AE15" s="323"/>
      <c r="AF15" s="323"/>
      <c r="AG15" s="323"/>
      <c r="AH15" s="323"/>
      <c r="AI15" s="323"/>
      <c r="AJ15" s="323"/>
      <c r="AK15" s="323"/>
      <c r="AL15" s="323"/>
      <c r="AM15" s="323"/>
      <c r="AN15" s="323"/>
      <c r="AO15" s="323"/>
      <c r="AP15" s="323"/>
      <c r="AQ15" s="323"/>
      <c r="AR15" s="323"/>
      <c r="AS15" s="106"/>
      <c r="AT15" s="106"/>
      <c r="AU15" s="106"/>
      <c r="AV15" s="106"/>
      <c r="AW15" s="105"/>
      <c r="AX15" s="105"/>
      <c r="AY15" s="105"/>
      <c r="AZ15" s="105"/>
      <c r="BA15" s="105"/>
    </row>
    <row r="16" spans="1:53" ht="27.75" x14ac:dyDescent="0.4">
      <c r="A16" s="100"/>
      <c r="B16" s="100"/>
      <c r="C16" s="100"/>
      <c r="D16" s="100"/>
      <c r="E16" s="100"/>
      <c r="F16" s="100"/>
      <c r="G16" s="100"/>
      <c r="H16" s="100"/>
      <c r="I16" s="324" t="s">
        <v>124</v>
      </c>
      <c r="J16" s="324"/>
      <c r="K16" s="324"/>
      <c r="L16" s="324"/>
      <c r="M16" s="324"/>
      <c r="N16" s="324"/>
      <c r="O16" s="324"/>
      <c r="P16" s="324"/>
      <c r="Q16" s="324"/>
      <c r="R16" s="324"/>
      <c r="S16" s="324"/>
      <c r="T16" s="324"/>
      <c r="U16" s="324"/>
      <c r="V16" s="324"/>
      <c r="W16" s="324"/>
      <c r="X16" s="324"/>
      <c r="Y16" s="324"/>
      <c r="Z16" s="324"/>
      <c r="AA16" s="324"/>
      <c r="AB16" s="324"/>
      <c r="AC16" s="324"/>
      <c r="AD16" s="324"/>
      <c r="AE16" s="324"/>
      <c r="AF16" s="324"/>
      <c r="AG16" s="324"/>
      <c r="AH16" s="324"/>
      <c r="AI16" s="324"/>
      <c r="AJ16" s="324"/>
      <c r="AK16" s="324"/>
      <c r="AL16" s="324"/>
      <c r="AM16" s="324"/>
      <c r="AN16" s="324"/>
      <c r="AO16" s="324"/>
      <c r="AP16" s="324"/>
      <c r="AQ16" s="324"/>
      <c r="AR16" s="324"/>
      <c r="AS16" s="324"/>
      <c r="AT16" s="324"/>
      <c r="AU16" s="324"/>
      <c r="AV16" s="324"/>
      <c r="AW16" s="105"/>
      <c r="AX16" s="105"/>
      <c r="AY16" s="105"/>
      <c r="AZ16" s="105"/>
      <c r="BA16" s="105"/>
    </row>
    <row r="17" spans="1:53" ht="27.75" x14ac:dyDescent="0.4">
      <c r="A17" s="100"/>
      <c r="B17" s="100"/>
      <c r="C17" s="100"/>
      <c r="D17" s="100"/>
      <c r="E17" s="100"/>
      <c r="F17" s="100"/>
      <c r="G17" s="100"/>
      <c r="H17" s="100"/>
      <c r="I17" s="107"/>
      <c r="J17" s="107"/>
      <c r="K17" s="107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AW17" s="105"/>
      <c r="AX17" s="105"/>
      <c r="AY17" s="105"/>
      <c r="AZ17" s="105"/>
      <c r="BA17" s="105"/>
    </row>
    <row r="18" spans="1:53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90"/>
      <c r="AM18" s="90"/>
      <c r="AN18" s="90"/>
      <c r="AO18" s="90"/>
      <c r="AP18" s="90"/>
      <c r="AQ18" s="90"/>
      <c r="AR18" s="90"/>
      <c r="AS18" s="90"/>
      <c r="AT18" s="90"/>
      <c r="AU18" s="90"/>
      <c r="AV18" s="90"/>
      <c r="AW18" s="100"/>
      <c r="AX18" s="100"/>
      <c r="AY18" s="100"/>
      <c r="AZ18" s="100"/>
      <c r="BA18" s="100"/>
    </row>
    <row r="19" spans="1:53" x14ac:dyDescent="0.25">
      <c r="A19" s="325"/>
      <c r="B19" s="325"/>
      <c r="C19" s="325"/>
      <c r="D19" s="325"/>
      <c r="E19" s="325"/>
      <c r="F19" s="325"/>
      <c r="G19" s="325"/>
      <c r="H19" s="325"/>
      <c r="I19" s="325"/>
      <c r="J19" s="325"/>
      <c r="K19" s="325"/>
      <c r="L19" s="325"/>
      <c r="M19" s="325"/>
      <c r="N19" s="325"/>
      <c r="O19" s="325"/>
      <c r="P19" s="325"/>
      <c r="Q19" s="325"/>
      <c r="R19" s="325"/>
      <c r="S19" s="325"/>
      <c r="T19" s="325"/>
      <c r="U19" s="325"/>
      <c r="V19" s="325"/>
      <c r="W19" s="325"/>
      <c r="X19" s="325"/>
      <c r="Y19" s="325"/>
      <c r="Z19" s="325"/>
      <c r="AA19" s="325"/>
      <c r="AB19" s="325"/>
      <c r="AC19" s="325"/>
      <c r="AD19" s="325"/>
      <c r="AE19" s="325"/>
      <c r="AF19" s="325"/>
      <c r="AG19" s="325"/>
      <c r="AH19" s="325"/>
      <c r="AI19" s="325"/>
      <c r="AJ19" s="325"/>
      <c r="AK19" s="325"/>
      <c r="AL19" s="325"/>
      <c r="AM19" s="325"/>
      <c r="AN19" s="325"/>
      <c r="AO19" s="325"/>
      <c r="AP19" s="325"/>
      <c r="AQ19" s="325"/>
      <c r="AR19" s="325"/>
      <c r="AS19" s="325"/>
      <c r="AT19" s="325"/>
      <c r="AU19" s="325"/>
      <c r="AV19" s="325"/>
      <c r="AW19" s="325"/>
      <c r="AX19" s="325"/>
      <c r="AY19" s="325"/>
      <c r="AZ19" s="325"/>
      <c r="BA19" s="325"/>
    </row>
    <row r="20" spans="1:53" x14ac:dyDescent="0.25">
      <c r="A20" s="326"/>
      <c r="B20" s="326"/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326"/>
      <c r="Q20" s="326"/>
      <c r="R20" s="326"/>
      <c r="S20" s="326"/>
      <c r="T20" s="326"/>
      <c r="U20" s="326"/>
      <c r="V20" s="326"/>
      <c r="W20" s="326"/>
      <c r="X20" s="326"/>
      <c r="Y20" s="326"/>
      <c r="Z20" s="326"/>
      <c r="AA20" s="326"/>
      <c r="AB20" s="326"/>
      <c r="AC20" s="326"/>
      <c r="AD20" s="326"/>
      <c r="AE20" s="326"/>
      <c r="AF20" s="326"/>
      <c r="AG20" s="326"/>
      <c r="AH20" s="326"/>
      <c r="AI20" s="326"/>
      <c r="AJ20" s="326"/>
      <c r="AK20" s="326"/>
      <c r="AL20" s="326"/>
      <c r="AM20" s="326"/>
      <c r="AN20" s="326"/>
      <c r="AO20" s="326"/>
      <c r="AP20" s="326"/>
      <c r="AQ20" s="326"/>
      <c r="AR20" s="326"/>
      <c r="AS20" s="326"/>
      <c r="AT20" s="326"/>
      <c r="AU20" s="326"/>
      <c r="AV20" s="326"/>
      <c r="AW20" s="326"/>
      <c r="AX20" s="326"/>
      <c r="AY20" s="326"/>
      <c r="AZ20" s="326"/>
      <c r="BA20" s="326"/>
    </row>
    <row r="21" spans="1:53" x14ac:dyDescent="0.25">
      <c r="A21" s="326"/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109"/>
      <c r="AR21" s="109"/>
      <c r="AS21" s="109"/>
      <c r="AT21" s="109"/>
      <c r="AU21" s="109"/>
      <c r="AV21" s="109"/>
      <c r="AW21" s="109"/>
      <c r="AX21" s="109"/>
      <c r="AY21" s="109"/>
      <c r="AZ21" s="109"/>
      <c r="BA21" s="109"/>
    </row>
    <row r="22" spans="1:53" x14ac:dyDescent="0.25">
      <c r="A22" s="326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</row>
    <row r="23" spans="1:53" x14ac:dyDescent="0.25">
      <c r="A23" s="326"/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</row>
    <row r="24" spans="1:53" ht="27" x14ac:dyDescent="0.25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328" t="s">
        <v>120</v>
      </c>
      <c r="V24" s="328"/>
      <c r="W24" s="328"/>
      <c r="X24" s="328"/>
      <c r="Y24" s="328"/>
      <c r="Z24" s="328"/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/>
      <c r="AM24" s="328"/>
      <c r="AN24" s="328"/>
      <c r="AO24" s="328"/>
      <c r="AP24" s="328"/>
      <c r="AQ24" s="328"/>
      <c r="AR24" s="328"/>
      <c r="AS24" s="328"/>
      <c r="AT24" s="328"/>
      <c r="AU24" s="109"/>
      <c r="AV24" s="109"/>
      <c r="AW24" s="109"/>
      <c r="AX24" s="109"/>
      <c r="AY24" s="109"/>
      <c r="AZ24" s="109"/>
      <c r="BA24" s="109"/>
    </row>
    <row r="25" spans="1:53" x14ac:dyDescent="0.25">
      <c r="A25" s="109"/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  <c r="AK25" s="109"/>
      <c r="AL25" s="109"/>
      <c r="AM25" s="109"/>
      <c r="AN25" s="109"/>
      <c r="AO25" s="109"/>
      <c r="AP25" s="109"/>
      <c r="AQ25" s="109"/>
      <c r="AR25" s="109"/>
      <c r="AS25" s="109"/>
      <c r="AT25" s="109"/>
      <c r="AU25" s="109"/>
      <c r="AV25" s="109"/>
      <c r="AW25" s="109"/>
      <c r="AX25" s="109"/>
      <c r="AY25" s="109"/>
      <c r="AZ25" s="109"/>
      <c r="BA25" s="109"/>
    </row>
    <row r="26" spans="1:53" ht="20.25" x14ac:dyDescent="0.25">
      <c r="A26" s="110"/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329" t="s">
        <v>121</v>
      </c>
      <c r="T26" s="329"/>
      <c r="U26" s="329"/>
      <c r="V26" s="329"/>
      <c r="W26" s="329"/>
      <c r="X26" s="329"/>
      <c r="Y26" s="329"/>
      <c r="Z26" s="329"/>
      <c r="AA26" s="329"/>
      <c r="AB26" s="329"/>
      <c r="AC26" s="329"/>
      <c r="AD26" s="329"/>
      <c r="AE26" s="329"/>
      <c r="AF26" s="329"/>
      <c r="AG26" s="329"/>
      <c r="AH26" s="329"/>
      <c r="AI26" s="329"/>
      <c r="AJ26" s="329"/>
      <c r="AK26" s="329"/>
      <c r="AL26" s="329"/>
      <c r="AM26" s="329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</row>
    <row r="27" spans="1:53" ht="20.25" x14ac:dyDescent="0.25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327" t="s">
        <v>122</v>
      </c>
      <c r="Y27" s="327"/>
      <c r="Z27" s="327"/>
      <c r="AA27" s="327"/>
      <c r="AB27" s="327"/>
      <c r="AC27" s="327"/>
      <c r="AD27" s="327"/>
      <c r="AE27" s="32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</row>
    <row r="28" spans="1:53" x14ac:dyDescent="0.25"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</row>
  </sheetData>
  <mergeCells count="29">
    <mergeCell ref="X27:AE27"/>
    <mergeCell ref="AK20:AN20"/>
    <mergeCell ref="AO20:AR20"/>
    <mergeCell ref="AS20:AW20"/>
    <mergeCell ref="AX20:BA20"/>
    <mergeCell ref="U24:AT24"/>
    <mergeCell ref="S26:AM26"/>
    <mergeCell ref="A19:BA19"/>
    <mergeCell ref="A20:A23"/>
    <mergeCell ref="B20:E20"/>
    <mergeCell ref="F20:J20"/>
    <mergeCell ref="K20:N20"/>
    <mergeCell ref="O20:R20"/>
    <mergeCell ref="S20:W20"/>
    <mergeCell ref="X20:AA20"/>
    <mergeCell ref="AB20:AE20"/>
    <mergeCell ref="AF20:AJ20"/>
    <mergeCell ref="K18:AK18"/>
    <mergeCell ref="A1:BA1"/>
    <mergeCell ref="B2:J2"/>
    <mergeCell ref="AP2:AT2"/>
    <mergeCell ref="B3:J3"/>
    <mergeCell ref="B4:L4"/>
    <mergeCell ref="B5:M5"/>
    <mergeCell ref="B6:J6"/>
    <mergeCell ref="B8:J8"/>
    <mergeCell ref="B9:J9"/>
    <mergeCell ref="I15:AR15"/>
    <mergeCell ref="I16:AV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График учебного процесса НО кре</vt:lpstr>
      <vt:lpstr>НО- рус РУП по кредиту</vt:lpstr>
      <vt:lpstr>титул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Бакыт Спанкулова</cp:lastModifiedBy>
  <cp:lastPrinted>2021-10-11T07:16:36Z</cp:lastPrinted>
  <dcterms:created xsi:type="dcterms:W3CDTF">2018-08-30T05:23:32Z</dcterms:created>
  <dcterms:modified xsi:type="dcterms:W3CDTF">2022-05-03T09:39:08Z</dcterms:modified>
</cp:coreProperties>
</file>